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bookViews>
    <workbookView xWindow="120" yWindow="1335" windowWidth="11595" windowHeight="6120" tabRatio="860"/>
  </bookViews>
  <sheets>
    <sheet name="Contents" sheetId="52" r:id="rId1"/>
    <sheet name="Introduction" sheetId="70" r:id="rId2"/>
    <sheet name="Information" sheetId="71" r:id="rId3"/>
    <sheet name="Incidence by year" sheetId="28" r:id="rId4"/>
    <sheet name="Percent by Route - Overall" sheetId="50" r:id="rId5"/>
    <sheet name="All sites data" sheetId="82" state="veryHidden" r:id="rId6"/>
    <sheet name="All sites breakdown data" sheetId="33" state="veryHidden" r:id="rId7"/>
    <sheet name="Hide Selection" sheetId="14" state="veryHidden" r:id="rId8"/>
  </sheets>
  <definedNames>
    <definedName name="_xlnm._FilterDatabase" localSheetId="6" hidden="1">'All sites breakdown data'!$A$5:$K$357</definedName>
    <definedName name="_xlnm._FilterDatabase" localSheetId="7" hidden="1">'Hide Selection'!$S$2:$S$115</definedName>
    <definedName name="cancersites" localSheetId="4">'Hide Selection'!$D$2:$D$44</definedName>
    <definedName name="cancersites">'Hide Selection'!$D$2:$D$44</definedName>
    <definedName name="ethnicity">'Hide Selection'!$J$2:$J$6</definedName>
    <definedName name="surv_month">'Hide Selection'!$N$8</definedName>
    <definedName name="survival">'Hide Selection'!$F$2:$F$40</definedName>
    <definedName name="Z_4611C2BB_2855_47D1_8180_05177E376C54_.wvu.PrintArea" localSheetId="3" hidden="1">'Incidence by year'!$A$1:$X$6</definedName>
    <definedName name="Z_4611C2BB_2855_47D1_8180_05177E376C54_.wvu.PrintArea" localSheetId="4" hidden="1">'Percent by Route - Overall'!$A$1:$X$46</definedName>
    <definedName name="Z_7DCD1B54_9EC3_4A1D_8C85_3B1D59C71ADF_.wvu.PrintArea" localSheetId="3" hidden="1">'Incidence by year'!$A$1:$X$6</definedName>
    <definedName name="Z_7DCD1B54_9EC3_4A1D_8C85_3B1D59C71ADF_.wvu.PrintArea" localSheetId="4" hidden="1">'Percent by Route - Overall'!$A$1:$X$46</definedName>
  </definedNames>
  <calcPr calcId="145621"/>
  <customWorkbookViews>
    <customWorkbookView name="J Shelton - Personal View" guid="{4611C2BB-2855-47D1-8180-05177E376C54}" mergeInterval="0" personalView="1" maximized="1" xWindow="1" yWindow="1" windowWidth="1596" windowHeight="670" tabRatio="962" activeSheetId="1"/>
    <customWorkbookView name="smcphail - Personal View" guid="{7DCD1B54-9EC3-4A1D-8C85-3B1D59C71ADF}" mergeInterval="0" personalView="1" maximized="1" xWindow="1" yWindow="1" windowWidth="1148" windowHeight="523" tabRatio="962" activeSheetId="1"/>
  </customWorkbookViews>
  <fileRecoveryPr autoRecover="0"/>
</workbook>
</file>

<file path=xl/calcChain.xml><?xml version="1.0" encoding="utf-8"?>
<calcChain xmlns="http://schemas.openxmlformats.org/spreadsheetml/2006/main">
  <c r="D48" i="14" l="1"/>
  <c r="P14" i="14" l="1"/>
  <c r="D6" i="28"/>
  <c r="G22" i="28" l="1"/>
  <c r="G20" i="28"/>
  <c r="G16" i="28"/>
  <c r="G14" i="28"/>
  <c r="G28" i="28"/>
  <c r="G12" i="28"/>
  <c r="G26" i="28"/>
  <c r="G10" i="28"/>
  <c r="G24" i="28"/>
  <c r="G8" i="28"/>
  <c r="G18" i="28"/>
  <c r="U22" i="28"/>
  <c r="U8" i="28"/>
  <c r="U24" i="28"/>
  <c r="U10" i="28"/>
  <c r="U26" i="28"/>
  <c r="U12" i="28"/>
  <c r="U28" i="28"/>
  <c r="U14" i="28"/>
  <c r="U16" i="28"/>
  <c r="U18" i="28"/>
  <c r="U20" i="28"/>
  <c r="O28" i="28"/>
  <c r="E28" i="28"/>
  <c r="Q26" i="28"/>
  <c r="M24" i="28"/>
  <c r="Q20" i="28"/>
  <c r="M18" i="28"/>
  <c r="Q14" i="28"/>
  <c r="M12" i="28"/>
  <c r="I10" i="28"/>
  <c r="O8" i="28"/>
  <c r="S28" i="28"/>
  <c r="O26" i="28"/>
  <c r="K24" i="28"/>
  <c r="E22" i="28"/>
  <c r="O20" i="28"/>
  <c r="K18" i="28"/>
  <c r="E16" i="28"/>
  <c r="O14" i="28"/>
  <c r="K12" i="28"/>
  <c r="M8" i="28"/>
  <c r="E8" i="28"/>
  <c r="Q28" i="28"/>
  <c r="M26" i="28"/>
  <c r="I24" i="28"/>
  <c r="S22" i="28"/>
  <c r="M20" i="28"/>
  <c r="I18" i="28"/>
  <c r="S16" i="28"/>
  <c r="M14" i="28"/>
  <c r="I12" i="28"/>
  <c r="E10" i="28"/>
  <c r="K8" i="28"/>
  <c r="K26" i="28"/>
  <c r="Q22" i="28"/>
  <c r="K20" i="28"/>
  <c r="Q16" i="28"/>
  <c r="K14" i="28"/>
  <c r="S10" i="28"/>
  <c r="I8" i="28"/>
  <c r="M28" i="28"/>
  <c r="I26" i="28"/>
  <c r="E24" i="28"/>
  <c r="O22" i="28"/>
  <c r="I20" i="28"/>
  <c r="E18" i="28"/>
  <c r="O16" i="28"/>
  <c r="E20" i="28"/>
  <c r="M16" i="28"/>
  <c r="E26" i="28"/>
  <c r="M22" i="28"/>
  <c r="K16" i="28"/>
  <c r="E14" i="28"/>
  <c r="S8" i="28"/>
  <c r="K28" i="28"/>
  <c r="K22" i="28"/>
  <c r="S18" i="28"/>
  <c r="I16" i="28"/>
  <c r="Q8" i="28"/>
  <c r="I28" i="28"/>
  <c r="S24" i="28"/>
  <c r="I22" i="28"/>
  <c r="Q18" i="28"/>
  <c r="Q10" i="28"/>
  <c r="Q24" i="28"/>
  <c r="O18" i="28"/>
  <c r="S12" i="28"/>
  <c r="O10" i="28"/>
  <c r="I14" i="28"/>
  <c r="O24" i="28"/>
  <c r="Q12" i="28"/>
  <c r="M10" i="28"/>
  <c r="S20" i="28"/>
  <c r="S14" i="28"/>
  <c r="O12" i="28"/>
  <c r="K10" i="28"/>
  <c r="S26" i="28"/>
  <c r="E12" i="28"/>
  <c r="AF49" i="28"/>
  <c r="AO49" i="28"/>
  <c r="AI49" i="28"/>
  <c r="AE49" i="28"/>
  <c r="M49" i="28"/>
  <c r="AA49" i="28"/>
  <c r="AN49" i="28"/>
  <c r="K49" i="28"/>
  <c r="Z49" i="28"/>
  <c r="H49" i="28"/>
  <c r="L49" i="28"/>
  <c r="AD49" i="28"/>
  <c r="AH49" i="28"/>
  <c r="F49" i="28"/>
  <c r="AB49" i="28"/>
  <c r="AK49" i="28"/>
  <c r="G49" i="28"/>
  <c r="I49" i="28"/>
  <c r="AM49" i="28"/>
  <c r="AC49" i="28"/>
  <c r="J49" i="28"/>
  <c r="AJ49" i="28"/>
  <c r="Y49" i="28"/>
  <c r="AL49" i="28"/>
  <c r="AJ48" i="28"/>
  <c r="AA48" i="28"/>
  <c r="H48" i="28"/>
  <c r="AK48" i="28"/>
  <c r="AB48" i="28"/>
  <c r="I48" i="28"/>
  <c r="AL48" i="28"/>
  <c r="AC48" i="28"/>
  <c r="J48" i="28"/>
  <c r="AM48" i="28"/>
  <c r="AD48" i="28"/>
  <c r="K48" i="28"/>
  <c r="F48" i="28"/>
  <c r="G48" i="28"/>
  <c r="AN48" i="28"/>
  <c r="AE48" i="28"/>
  <c r="L48" i="28"/>
  <c r="Y48" i="28"/>
  <c r="Z48" i="28"/>
  <c r="AO48" i="28"/>
  <c r="AF48" i="28"/>
  <c r="M48" i="28"/>
  <c r="AH48" i="28"/>
  <c r="AI48" i="28"/>
  <c r="H27" i="28" l="1"/>
  <c r="G27" i="28"/>
  <c r="G13" i="28"/>
  <c r="H13" i="28"/>
  <c r="H29" i="28"/>
  <c r="G29" i="28"/>
  <c r="H15" i="28"/>
  <c r="G15" i="28"/>
  <c r="H19" i="28"/>
  <c r="G19" i="28"/>
  <c r="G17" i="28"/>
  <c r="H17" i="28"/>
  <c r="G11" i="28"/>
  <c r="H11" i="28"/>
  <c r="H9" i="28"/>
  <c r="G9" i="28"/>
  <c r="G21" i="28"/>
  <c r="H21" i="28"/>
  <c r="H25" i="28"/>
  <c r="G25" i="28"/>
  <c r="H23" i="28"/>
  <c r="G23" i="28"/>
  <c r="L27" i="28"/>
  <c r="K27" i="28"/>
  <c r="L13" i="28"/>
  <c r="K13" i="28"/>
  <c r="P25" i="28"/>
  <c r="O25" i="28"/>
  <c r="Q11" i="28"/>
  <c r="R11" i="28"/>
  <c r="T23" i="28"/>
  <c r="S23" i="28"/>
  <c r="Q21" i="28"/>
  <c r="R21" i="28"/>
  <c r="P23" i="28"/>
  <c r="O23" i="28"/>
  <c r="T29" i="28"/>
  <c r="S29" i="28"/>
  <c r="R19" i="28"/>
  <c r="Q19" i="28"/>
  <c r="N17" i="28"/>
  <c r="M17" i="28"/>
  <c r="R17" i="28"/>
  <c r="Q17" i="28"/>
  <c r="J23" i="28"/>
  <c r="I23" i="28"/>
  <c r="R29" i="28"/>
  <c r="Q29" i="28"/>
  <c r="Q27" i="28"/>
  <c r="R27" i="28"/>
  <c r="F13" i="28"/>
  <c r="E13" i="28"/>
  <c r="M11" i="28"/>
  <c r="N11" i="28"/>
  <c r="T13" i="28"/>
  <c r="S13" i="28"/>
  <c r="T25" i="28"/>
  <c r="S25" i="28"/>
  <c r="E15" i="28"/>
  <c r="F15" i="28"/>
  <c r="I27" i="28"/>
  <c r="J27" i="28"/>
  <c r="L21" i="28"/>
  <c r="K21" i="28"/>
  <c r="M15" i="28"/>
  <c r="N15" i="28"/>
  <c r="E9" i="28"/>
  <c r="F9" i="28"/>
  <c r="O21" i="28"/>
  <c r="P21" i="28"/>
  <c r="N13" i="28"/>
  <c r="M13" i="28"/>
  <c r="F29" i="28"/>
  <c r="E29" i="28"/>
  <c r="P13" i="28"/>
  <c r="O13" i="28"/>
  <c r="J17" i="28"/>
  <c r="I17" i="28"/>
  <c r="T11" i="28"/>
  <c r="S11" i="28"/>
  <c r="L25" i="28"/>
  <c r="K25" i="28"/>
  <c r="T15" i="28"/>
  <c r="S15" i="28"/>
  <c r="J21" i="28"/>
  <c r="I21" i="28"/>
  <c r="K9" i="28"/>
  <c r="L9" i="28"/>
  <c r="P15" i="28"/>
  <c r="O15" i="28"/>
  <c r="T21" i="28"/>
  <c r="S21" i="28"/>
  <c r="J15" i="28"/>
  <c r="I15" i="28"/>
  <c r="L15" i="28"/>
  <c r="K15" i="28"/>
  <c r="E11" i="28"/>
  <c r="F11" i="28"/>
  <c r="E17" i="28"/>
  <c r="F17" i="28"/>
  <c r="F25" i="28"/>
  <c r="E25" i="28"/>
  <c r="N25" i="28"/>
  <c r="M25" i="28"/>
  <c r="F21" i="28"/>
  <c r="E21" i="28"/>
  <c r="L19" i="28"/>
  <c r="K19" i="28"/>
  <c r="T27" i="28"/>
  <c r="S27" i="28"/>
  <c r="R13" i="28"/>
  <c r="Q13" i="28"/>
  <c r="P19" i="28"/>
  <c r="O19" i="28"/>
  <c r="J29" i="28"/>
  <c r="I29" i="28"/>
  <c r="L17" i="28"/>
  <c r="K17" i="28"/>
  <c r="P17" i="28"/>
  <c r="O17" i="28"/>
  <c r="N29" i="28"/>
  <c r="M29" i="28"/>
  <c r="R23" i="28"/>
  <c r="Q23" i="28"/>
  <c r="T17" i="28"/>
  <c r="S17" i="28"/>
  <c r="M9" i="28"/>
  <c r="N9" i="28"/>
  <c r="E23" i="28"/>
  <c r="F23" i="28"/>
  <c r="R15" i="28"/>
  <c r="Q15" i="28"/>
  <c r="F27" i="28"/>
  <c r="E27" i="28"/>
  <c r="M21" i="28"/>
  <c r="N21" i="28"/>
  <c r="M19" i="28"/>
  <c r="N19" i="28"/>
  <c r="T19" i="28"/>
  <c r="S19" i="28"/>
  <c r="P27" i="28"/>
  <c r="O27" i="28"/>
  <c r="L23" i="28"/>
  <c r="K23" i="28"/>
  <c r="J25" i="28"/>
  <c r="I25" i="28"/>
  <c r="L29" i="28"/>
  <c r="K29" i="28"/>
  <c r="N27" i="28"/>
  <c r="M27" i="28"/>
  <c r="P9" i="28"/>
  <c r="O9" i="28"/>
  <c r="P11" i="28"/>
  <c r="O11" i="28"/>
  <c r="S9" i="28"/>
  <c r="T9" i="28"/>
  <c r="J13" i="28"/>
  <c r="I13" i="28"/>
  <c r="J11" i="28"/>
  <c r="I11" i="28"/>
  <c r="L11" i="28"/>
  <c r="K11" i="28"/>
  <c r="R25" i="28"/>
  <c r="Q25" i="28"/>
  <c r="R9" i="28"/>
  <c r="Q9" i="28"/>
  <c r="N23" i="28"/>
  <c r="M23" i="28"/>
  <c r="F19" i="28"/>
  <c r="E19" i="28"/>
  <c r="J9" i="28"/>
  <c r="I9" i="28"/>
  <c r="J19" i="28"/>
  <c r="I19" i="28"/>
  <c r="P29" i="28"/>
  <c r="O29" i="28"/>
  <c r="AF39" i="28"/>
  <c r="AE39" i="28"/>
  <c r="K39" i="28"/>
  <c r="Y39" i="28"/>
  <c r="L39" i="28"/>
  <c r="G39" i="28"/>
  <c r="AM39" i="28"/>
  <c r="H39" i="28"/>
  <c r="AJ39" i="28"/>
  <c r="M39" i="28"/>
  <c r="AL39" i="28"/>
  <c r="AN39" i="28"/>
  <c r="AI39" i="28"/>
  <c r="Z39" i="28"/>
  <c r="AH39" i="28"/>
  <c r="AC39" i="28"/>
  <c r="AA39" i="28"/>
  <c r="J39" i="28"/>
  <c r="AK39" i="28"/>
  <c r="AB39" i="28"/>
  <c r="F39" i="28"/>
  <c r="AD39" i="28"/>
  <c r="AO39" i="28"/>
  <c r="I39" i="28"/>
  <c r="M40" i="28" l="1"/>
  <c r="AD40" i="28" l="1"/>
  <c r="AB40" i="28"/>
  <c r="AD41" i="28"/>
  <c r="AI40" i="28"/>
  <c r="L40" i="28"/>
  <c r="Z40" i="28"/>
  <c r="AF40" i="28"/>
  <c r="AM40" i="28"/>
  <c r="J40" i="28"/>
  <c r="AC40" i="28"/>
  <c r="I40" i="28"/>
  <c r="AJ40" i="28"/>
  <c r="F40" i="28"/>
  <c r="K40" i="28"/>
  <c r="G40" i="28"/>
  <c r="Y40" i="28"/>
  <c r="AK40" i="28"/>
  <c r="AH40" i="28"/>
  <c r="AA40" i="28"/>
  <c r="AE40" i="28"/>
  <c r="AL40" i="28"/>
  <c r="H40" i="28"/>
  <c r="AO40" i="28"/>
  <c r="AN40" i="28"/>
  <c r="AC41" i="28"/>
  <c r="AJ41" i="28"/>
  <c r="K41" i="28"/>
  <c r="AH41" i="28"/>
  <c r="H41" i="28"/>
  <c r="AB41" i="28"/>
  <c r="L41" i="28"/>
  <c r="F41" i="28"/>
  <c r="AN41" i="28"/>
  <c r="G41" i="28"/>
  <c r="AM41" i="28"/>
  <c r="J41" i="28"/>
  <c r="Y41" i="28"/>
  <c r="I41" i="28"/>
  <c r="AE41" i="28"/>
  <c r="AK41" i="28"/>
  <c r="AI41" i="28"/>
  <c r="AF41" i="28"/>
  <c r="Z41" i="28"/>
  <c r="AO41" i="28"/>
  <c r="AA41" i="28"/>
  <c r="M41" i="28"/>
  <c r="AL41" i="28"/>
  <c r="AN45" i="28" l="1"/>
  <c r="M42" i="28"/>
  <c r="Z43" i="28"/>
  <c r="AH44" i="28"/>
  <c r="AI42" i="28"/>
  <c r="F42" i="28"/>
  <c r="AC47" i="28"/>
  <c r="F44" i="28"/>
  <c r="AC45" i="28"/>
  <c r="AF46" i="28"/>
  <c r="M47" i="28"/>
  <c r="AJ45" i="28"/>
  <c r="AE45" i="28"/>
  <c r="I45" i="28"/>
  <c r="I46" i="28"/>
  <c r="AH42" i="28"/>
  <c r="AA44" i="28"/>
  <c r="AD45" i="28"/>
  <c r="AD43" i="28"/>
  <c r="Y44" i="28"/>
  <c r="AK44" i="28"/>
  <c r="Z47" i="28"/>
  <c r="K46" i="28"/>
  <c r="I42" i="28"/>
  <c r="AD42" i="28"/>
  <c r="G46" i="28"/>
  <c r="F46" i="28"/>
  <c r="M46" i="28"/>
  <c r="AH45" i="28"/>
  <c r="H44" i="28"/>
  <c r="AO46" i="28"/>
  <c r="AK42" i="28"/>
  <c r="AD44" i="28"/>
  <c r="AB44" i="28"/>
  <c r="Y47" i="28"/>
  <c r="L44" i="28"/>
  <c r="AL42" i="28"/>
  <c r="AE44" i="28"/>
  <c r="Z42" i="28"/>
  <c r="AN46" i="28"/>
  <c r="AL44" i="28"/>
  <c r="AA47" i="28"/>
  <c r="AF42" i="28"/>
  <c r="AC44" i="28"/>
  <c r="K44" i="28"/>
  <c r="AJ42" i="28"/>
  <c r="AJ44" i="28"/>
  <c r="AI45" i="28"/>
  <c r="G42" i="28"/>
  <c r="F43" i="28"/>
  <c r="AM45" i="28"/>
  <c r="AA46" i="28"/>
  <c r="Y46" i="28"/>
  <c r="AO44" i="28"/>
  <c r="J46" i="28"/>
  <c r="K43" i="28"/>
  <c r="AK45" i="28"/>
  <c r="AA45" i="28"/>
  <c r="AF43" i="28"/>
  <c r="AM43" i="28"/>
  <c r="AI47" i="28"/>
  <c r="H45" i="28"/>
  <c r="J43" i="28"/>
  <c r="Y43" i="28"/>
  <c r="AE42" i="28"/>
  <c r="AI43" i="28"/>
  <c r="AN43" i="28"/>
  <c r="AN44" i="28"/>
  <c r="L47" i="28"/>
  <c r="J42" i="28"/>
  <c r="M43" i="28"/>
  <c r="AC42" i="28"/>
  <c r="G47" i="28"/>
  <c r="H47" i="28"/>
  <c r="Z45" i="28"/>
  <c r="AF44" i="28"/>
  <c r="Y45" i="28"/>
  <c r="AC43" i="28"/>
  <c r="H46" i="28"/>
  <c r="AE47" i="28"/>
  <c r="H43" i="28"/>
  <c r="I44" i="28"/>
  <c r="H42" i="28"/>
  <c r="AE46" i="28"/>
  <c r="AN47" i="28"/>
  <c r="AM47" i="28"/>
  <c r="AD46" i="28"/>
  <c r="AO45" i="28"/>
  <c r="AL43" i="28"/>
  <c r="J47" i="28"/>
  <c r="F45" i="28"/>
  <c r="AI44" i="28"/>
  <c r="AB46" i="28"/>
  <c r="AH46" i="28"/>
  <c r="AB43" i="28"/>
  <c r="AO47" i="28"/>
  <c r="AO43" i="28"/>
  <c r="AH43" i="28"/>
  <c r="AH47" i="28"/>
  <c r="I47" i="28"/>
  <c r="G43" i="28"/>
  <c r="AF45" i="28"/>
  <c r="L46" i="28"/>
  <c r="AB42" i="28"/>
  <c r="AM46" i="28"/>
  <c r="AE43" i="28"/>
  <c r="AL46" i="28"/>
  <c r="AM44" i="28"/>
  <c r="AB47" i="28"/>
  <c r="Z46" i="28"/>
  <c r="AK46" i="28"/>
  <c r="G45" i="28"/>
  <c r="K47" i="28"/>
  <c r="I43" i="28"/>
  <c r="AL47" i="28"/>
  <c r="AK43" i="28"/>
  <c r="J45" i="28"/>
  <c r="Y42" i="28"/>
  <c r="AJ47" i="28"/>
  <c r="AO42" i="28"/>
  <c r="AM42" i="28"/>
  <c r="AF47" i="28"/>
  <c r="AI46" i="28"/>
  <c r="L42" i="28"/>
  <c r="AC46" i="28"/>
  <c r="F47" i="28"/>
  <c r="AK47" i="28"/>
  <c r="K45" i="28"/>
  <c r="AN42" i="28"/>
  <c r="AB45" i="28"/>
  <c r="K42" i="28"/>
  <c r="L43" i="28"/>
  <c r="L45" i="28"/>
  <c r="AA42" i="28"/>
  <c r="AJ46" i="28"/>
  <c r="AL45" i="28"/>
  <c r="M45" i="28"/>
  <c r="AJ43" i="28"/>
  <c r="AA43" i="28"/>
  <c r="J44" i="28"/>
  <c r="M44" i="28"/>
  <c r="G44" i="28"/>
  <c r="AD47" i="28"/>
  <c r="Z44" i="28"/>
  <c r="AD9" i="28" l="1"/>
  <c r="AM9" i="28"/>
  <c r="AH9" i="28"/>
  <c r="Y9" i="28"/>
  <c r="AK9" i="28"/>
  <c r="AB9" i="28"/>
  <c r="AN9" i="28"/>
  <c r="AE9" i="28"/>
  <c r="AL9" i="28"/>
  <c r="AC9" i="28"/>
  <c r="X9" i="28"/>
  <c r="AG9" i="28"/>
  <c r="AA9" i="28"/>
  <c r="AJ9" i="28"/>
  <c r="AI9" i="28"/>
  <c r="Z9" i="28"/>
  <c r="X14" i="28" l="1"/>
  <c r="AG14" i="28"/>
  <c r="Z14" i="28"/>
  <c r="AI14" i="28"/>
  <c r="AH14" i="28"/>
  <c r="Y14" i="28"/>
  <c r="AA14" i="28"/>
  <c r="AJ14" i="28"/>
  <c r="AL14" i="28"/>
  <c r="AC14" i="28"/>
  <c r="AM14" i="28"/>
  <c r="AD14" i="28"/>
  <c r="AK14" i="28"/>
  <c r="AB14" i="28"/>
  <c r="AE14" i="28"/>
  <c r="AN14" i="28"/>
  <c r="AH29" i="28" l="1"/>
  <c r="Y29" i="28"/>
  <c r="AM29" i="28"/>
  <c r="AD29" i="28"/>
  <c r="AE29" i="28"/>
  <c r="AN29" i="28"/>
  <c r="Z29" i="28"/>
  <c r="AI29" i="28"/>
  <c r="AG29" i="28"/>
  <c r="X29" i="28"/>
  <c r="AJ29" i="28"/>
  <c r="AA29" i="28"/>
  <c r="AL29" i="28"/>
  <c r="AC29" i="28"/>
  <c r="AB29" i="28"/>
  <c r="AK29" i="28"/>
  <c r="AD17" i="28" l="1"/>
  <c r="AM17" i="28"/>
  <c r="AE17" i="28"/>
  <c r="AN17" i="28"/>
  <c r="AH27" i="28"/>
  <c r="Y27" i="28"/>
  <c r="AA27" i="28"/>
  <c r="AJ27" i="28"/>
  <c r="AG17" i="28"/>
  <c r="X17" i="28"/>
  <c r="AN25" i="28"/>
  <c r="AE25" i="28"/>
  <c r="AC23" i="28"/>
  <c r="AL23" i="28"/>
  <c r="AH17" i="28"/>
  <c r="Y17" i="28"/>
  <c r="AK23" i="28"/>
  <c r="AB23" i="28"/>
  <c r="AJ23" i="28"/>
  <c r="AA23" i="28"/>
  <c r="AI19" i="28"/>
  <c r="Z19" i="28"/>
  <c r="AN23" i="28"/>
  <c r="AE23" i="28"/>
  <c r="Y23" i="28"/>
  <c r="AH23" i="28"/>
  <c r="AC19" i="28"/>
  <c r="AL19" i="28"/>
  <c r="AJ19" i="28"/>
  <c r="AA19" i="28"/>
  <c r="AL25" i="28"/>
  <c r="AC25" i="28"/>
  <c r="AA25" i="28"/>
  <c r="AJ25" i="28"/>
  <c r="AB25" i="28"/>
  <c r="AK25" i="28"/>
  <c r="AA17" i="28"/>
  <c r="AJ17" i="28"/>
  <c r="AC21" i="28"/>
  <c r="AL21" i="28"/>
  <c r="AL17" i="28"/>
  <c r="AC17" i="28"/>
  <c r="AL27" i="28"/>
  <c r="AC27" i="28"/>
  <c r="AG23" i="28"/>
  <c r="X23" i="28"/>
  <c r="AM19" i="28"/>
  <c r="AD19" i="28"/>
  <c r="AI27" i="28"/>
  <c r="Z27" i="28"/>
  <c r="X25" i="28"/>
  <c r="AG25" i="28"/>
  <c r="AD25" i="28"/>
  <c r="AM25" i="28"/>
  <c r="X21" i="28"/>
  <c r="AG21" i="28"/>
  <c r="AM23" i="28"/>
  <c r="AD23" i="28"/>
  <c r="AH21" i="28"/>
  <c r="Y21" i="28"/>
  <c r="AD27" i="28"/>
  <c r="AM27" i="28"/>
  <c r="Z21" i="28"/>
  <c r="AI21" i="28"/>
  <c r="AJ21" i="28"/>
  <c r="AA21" i="28"/>
  <c r="AB21" i="28"/>
  <c r="AK21" i="28"/>
  <c r="Y25" i="28"/>
  <c r="AH25" i="28"/>
  <c r="Y19" i="28"/>
  <c r="AH19" i="28"/>
  <c r="Z17" i="28"/>
  <c r="AI17" i="28"/>
  <c r="Z23" i="28"/>
  <c r="AI23" i="28"/>
  <c r="AK19" i="28"/>
  <c r="AB19" i="28"/>
  <c r="X27" i="28"/>
  <c r="AG27" i="28"/>
  <c r="AN19" i="28"/>
  <c r="AE19" i="28"/>
  <c r="AD21" i="28"/>
  <c r="AM21" i="28"/>
  <c r="AG19" i="28"/>
  <c r="X19" i="28"/>
  <c r="Z25" i="28"/>
  <c r="AI25" i="28"/>
  <c r="AB27" i="28"/>
  <c r="AK27" i="28"/>
  <c r="AN27" i="28"/>
  <c r="AE27" i="28"/>
  <c r="AB17" i="28"/>
  <c r="AK17" i="28"/>
  <c r="AE21" i="28"/>
  <c r="AN21" i="28"/>
  <c r="P7" i="50" l="1"/>
  <c r="F7" i="50"/>
  <c r="W7" i="50"/>
  <c r="L7" i="50"/>
  <c r="T7" i="50"/>
  <c r="J7" i="50"/>
  <c r="R7" i="50"/>
  <c r="N7" i="50"/>
  <c r="R9" i="50"/>
  <c r="H7" i="50"/>
  <c r="T9" i="50"/>
  <c r="N9" i="50"/>
  <c r="W9" i="50"/>
  <c r="H9" i="50"/>
  <c r="J9" i="50"/>
  <c r="P9" i="50"/>
  <c r="L9" i="50"/>
  <c r="F9" i="50"/>
  <c r="T8" i="50" l="1"/>
  <c r="U8" i="50"/>
  <c r="O10" i="50"/>
  <c r="N10" i="50"/>
  <c r="L8" i="50"/>
  <c r="M8" i="50"/>
  <c r="T10" i="50"/>
  <c r="U10" i="50"/>
  <c r="F10" i="50"/>
  <c r="G10" i="50"/>
  <c r="I8" i="50"/>
  <c r="H8" i="50"/>
  <c r="G8" i="50"/>
  <c r="F8" i="50"/>
  <c r="L10" i="50"/>
  <c r="M10" i="50"/>
  <c r="S10" i="50"/>
  <c r="R10" i="50"/>
  <c r="P8" i="50"/>
  <c r="Q8" i="50"/>
  <c r="Q10" i="50"/>
  <c r="P10" i="50"/>
  <c r="O8" i="50"/>
  <c r="N8" i="50"/>
  <c r="K10" i="50"/>
  <c r="J10" i="50"/>
  <c r="R8" i="50"/>
  <c r="S8" i="50"/>
  <c r="H10" i="50"/>
  <c r="I10" i="50"/>
  <c r="J8" i="50"/>
  <c r="K8" i="50"/>
  <c r="L11" i="50" l="1"/>
  <c r="N81" i="50"/>
  <c r="H81" i="50"/>
  <c r="W81" i="50"/>
  <c r="L81" i="50"/>
  <c r="J81" i="50"/>
  <c r="F81" i="50"/>
  <c r="T81" i="50"/>
  <c r="R81" i="50"/>
  <c r="P81" i="50"/>
  <c r="F11" i="50" l="1"/>
  <c r="F12" i="50" s="1"/>
  <c r="H11" i="50"/>
  <c r="H12" i="50" s="1"/>
  <c r="N11" i="50"/>
  <c r="N12" i="50" s="1"/>
  <c r="T11" i="50"/>
  <c r="U12" i="50" s="1"/>
  <c r="R11" i="50"/>
  <c r="S12" i="50" s="1"/>
  <c r="W11" i="50"/>
  <c r="P11" i="50"/>
  <c r="P12" i="50" s="1"/>
  <c r="J11" i="50"/>
  <c r="K12" i="50" s="1"/>
  <c r="I82" i="50"/>
  <c r="H82" i="50"/>
  <c r="P82" i="50"/>
  <c r="Q82" i="50"/>
  <c r="R82" i="50"/>
  <c r="S82" i="50"/>
  <c r="U82" i="50"/>
  <c r="T82" i="50"/>
  <c r="K82" i="50"/>
  <c r="J82" i="50"/>
  <c r="L82" i="50"/>
  <c r="M82" i="50"/>
  <c r="O82" i="50"/>
  <c r="N82" i="50"/>
  <c r="M12" i="50"/>
  <c r="L12" i="50"/>
  <c r="F82" i="50"/>
  <c r="G82" i="50"/>
  <c r="I12" i="50" l="1"/>
  <c r="O12" i="50"/>
  <c r="T12" i="50"/>
  <c r="G12" i="50"/>
  <c r="Q12" i="50"/>
  <c r="J12" i="50"/>
  <c r="R12" i="50"/>
  <c r="P15" i="50"/>
  <c r="N13" i="50"/>
  <c r="R13" i="50"/>
  <c r="P13" i="50"/>
  <c r="L13" i="50"/>
  <c r="T13" i="50"/>
  <c r="J13" i="50"/>
  <c r="W13" i="50"/>
  <c r="F13" i="50"/>
  <c r="H13" i="50"/>
  <c r="F15" i="50" l="1"/>
  <c r="G16" i="50" s="1"/>
  <c r="N15" i="50"/>
  <c r="N16" i="50" s="1"/>
  <c r="T15" i="50"/>
  <c r="U16" i="50" s="1"/>
  <c r="L15" i="50"/>
  <c r="L16" i="50" s="1"/>
  <c r="W15" i="50"/>
  <c r="J15" i="50"/>
  <c r="J16" i="50" s="1"/>
  <c r="R15" i="50"/>
  <c r="S16" i="50" s="1"/>
  <c r="H15" i="50"/>
  <c r="H16" i="50" s="1"/>
  <c r="G14" i="50"/>
  <c r="F14" i="50"/>
  <c r="P16" i="50"/>
  <c r="Q16" i="50"/>
  <c r="M14" i="50"/>
  <c r="L14" i="50"/>
  <c r="K14" i="50"/>
  <c r="J14" i="50"/>
  <c r="U14" i="50"/>
  <c r="T14" i="50"/>
  <c r="O14" i="50"/>
  <c r="N14" i="50"/>
  <c r="Q14" i="50"/>
  <c r="P14" i="50"/>
  <c r="R14" i="50"/>
  <c r="S14" i="50"/>
  <c r="H14" i="50"/>
  <c r="I14" i="50"/>
  <c r="F16" i="50" l="1"/>
  <c r="O16" i="50"/>
  <c r="K16" i="50"/>
  <c r="T16" i="50"/>
  <c r="M16" i="50"/>
  <c r="R16" i="50"/>
  <c r="I16" i="50"/>
  <c r="J31" i="50"/>
  <c r="L31" i="50"/>
  <c r="T29" i="50"/>
  <c r="N29" i="50"/>
  <c r="J29" i="50"/>
  <c r="P29" i="50"/>
  <c r="R29" i="50"/>
  <c r="F31" i="50"/>
  <c r="H29" i="50"/>
  <c r="F29" i="50"/>
  <c r="W29" i="50"/>
  <c r="L29" i="50"/>
  <c r="P31" i="50" l="1"/>
  <c r="Q32" i="50" s="1"/>
  <c r="W31" i="50"/>
  <c r="H31" i="50"/>
  <c r="H32" i="50" s="1"/>
  <c r="N31" i="50"/>
  <c r="O32" i="50" s="1"/>
  <c r="R31" i="50"/>
  <c r="S32" i="50" s="1"/>
  <c r="T31" i="50"/>
  <c r="U32" i="50" s="1"/>
  <c r="G30" i="50"/>
  <c r="F30" i="50"/>
  <c r="I30" i="50"/>
  <c r="H30" i="50"/>
  <c r="F32" i="50"/>
  <c r="G32" i="50"/>
  <c r="K30" i="50"/>
  <c r="J30" i="50"/>
  <c r="L32" i="50"/>
  <c r="M32" i="50"/>
  <c r="K32" i="50"/>
  <c r="J32" i="50"/>
  <c r="R30" i="50"/>
  <c r="S30" i="50"/>
  <c r="N30" i="50"/>
  <c r="O30" i="50"/>
  <c r="M30" i="50"/>
  <c r="L30" i="50"/>
  <c r="Q30" i="50"/>
  <c r="P30" i="50"/>
  <c r="T30" i="50"/>
  <c r="U30" i="50"/>
  <c r="N32" i="50" l="1"/>
  <c r="T32" i="50"/>
  <c r="P32" i="50"/>
  <c r="R32" i="50"/>
  <c r="I32" i="50"/>
  <c r="R35" i="50"/>
  <c r="T33" i="50"/>
  <c r="P33" i="50"/>
  <c r="H33" i="50"/>
  <c r="R33" i="50"/>
  <c r="J33" i="50"/>
  <c r="L33" i="50"/>
  <c r="W35" i="50"/>
  <c r="H35" i="50"/>
  <c r="F35" i="50"/>
  <c r="P35" i="50"/>
  <c r="J35" i="50"/>
  <c r="W33" i="50"/>
  <c r="F33" i="50"/>
  <c r="N33" i="50"/>
  <c r="N35" i="50" l="1"/>
  <c r="O36" i="50" s="1"/>
  <c r="L35" i="50"/>
  <c r="M36" i="50" s="1"/>
  <c r="T35" i="50"/>
  <c r="T36" i="50" s="1"/>
  <c r="F34" i="50"/>
  <c r="G34" i="50"/>
  <c r="F36" i="50"/>
  <c r="G36" i="50"/>
  <c r="R36" i="50"/>
  <c r="S36" i="50"/>
  <c r="H36" i="50"/>
  <c r="I36" i="50"/>
  <c r="M34" i="50"/>
  <c r="L34" i="50"/>
  <c r="R34" i="50"/>
  <c r="S34" i="50"/>
  <c r="H34" i="50"/>
  <c r="I34" i="50"/>
  <c r="K36" i="50"/>
  <c r="J36" i="50"/>
  <c r="P36" i="50"/>
  <c r="Q36" i="50"/>
  <c r="P34" i="50"/>
  <c r="Q34" i="50"/>
  <c r="K34" i="50"/>
  <c r="J34" i="50"/>
  <c r="O34" i="50"/>
  <c r="N34" i="50"/>
  <c r="U34" i="50"/>
  <c r="T34" i="50"/>
  <c r="L36" i="50" l="1"/>
  <c r="N36" i="50"/>
  <c r="U36" i="50"/>
  <c r="R47" i="50" l="1"/>
  <c r="T39" i="50"/>
  <c r="R27" i="50"/>
  <c r="T119" i="50"/>
  <c r="T113" i="50"/>
  <c r="R57" i="50"/>
  <c r="P105" i="50"/>
  <c r="P109" i="50"/>
  <c r="J73" i="50"/>
  <c r="L117" i="50"/>
  <c r="W93" i="50"/>
  <c r="L19" i="50"/>
  <c r="H89" i="50"/>
  <c r="J89" i="50"/>
  <c r="T37" i="50"/>
  <c r="J113" i="50"/>
  <c r="W73" i="50"/>
  <c r="P107" i="50"/>
  <c r="H95" i="50"/>
  <c r="N71" i="50"/>
  <c r="F91" i="50"/>
  <c r="P89" i="50"/>
  <c r="L63" i="50"/>
  <c r="N107" i="50"/>
  <c r="H67" i="50"/>
  <c r="N19" i="50"/>
  <c r="F69" i="50"/>
  <c r="H21" i="50"/>
  <c r="P19" i="50"/>
  <c r="H99" i="50"/>
  <c r="H47" i="50"/>
  <c r="W71" i="50"/>
  <c r="J37" i="50"/>
  <c r="J77" i="50"/>
  <c r="W89" i="50"/>
  <c r="N65" i="50"/>
  <c r="P53" i="50"/>
  <c r="T57" i="50"/>
  <c r="R43" i="50"/>
  <c r="T65" i="50"/>
  <c r="H41" i="50"/>
  <c r="F95" i="50"/>
  <c r="W103" i="50"/>
  <c r="F61" i="50"/>
  <c r="R71" i="50"/>
  <c r="F59" i="50"/>
  <c r="L89" i="50"/>
  <c r="R107" i="50"/>
  <c r="N25" i="50"/>
  <c r="N69" i="50"/>
  <c r="H101" i="50"/>
  <c r="R77" i="50"/>
  <c r="H69" i="50"/>
  <c r="W47" i="50"/>
  <c r="R85" i="50"/>
  <c r="N97" i="50"/>
  <c r="T109" i="50"/>
  <c r="J65" i="50"/>
  <c r="L65" i="50"/>
  <c r="H59" i="50"/>
  <c r="H51" i="50"/>
  <c r="N67" i="50"/>
  <c r="L107" i="50"/>
  <c r="R115" i="50"/>
  <c r="N113" i="50"/>
  <c r="F75" i="50"/>
  <c r="L57" i="50"/>
  <c r="P113" i="50"/>
  <c r="W17" i="50"/>
  <c r="F71" i="50"/>
  <c r="F77" i="50"/>
  <c r="H53" i="50"/>
  <c r="T75" i="50"/>
  <c r="P49" i="50"/>
  <c r="N57" i="50"/>
  <c r="L71" i="50"/>
  <c r="P75" i="50"/>
  <c r="H113" i="50"/>
  <c r="T51" i="50"/>
  <c r="J97" i="50"/>
  <c r="J39" i="50"/>
  <c r="W69" i="50"/>
  <c r="L67" i="50"/>
  <c r="R67" i="50"/>
  <c r="H115" i="50"/>
  <c r="T17" i="50"/>
  <c r="L91" i="50"/>
  <c r="J119" i="50"/>
  <c r="W115" i="50"/>
  <c r="P23" i="50"/>
  <c r="J17" i="50"/>
  <c r="J59" i="50"/>
  <c r="L39" i="50"/>
  <c r="H77" i="50"/>
  <c r="T45" i="50"/>
  <c r="W45" i="50"/>
  <c r="F57" i="50"/>
  <c r="W51" i="50"/>
  <c r="P63" i="50"/>
  <c r="P119" i="50"/>
  <c r="F117" i="50"/>
  <c r="R21" i="50"/>
  <c r="F109" i="50"/>
  <c r="R93" i="50"/>
  <c r="W59" i="50"/>
  <c r="N49" i="50"/>
  <c r="J85" i="50"/>
  <c r="H65" i="50"/>
  <c r="L113" i="50"/>
  <c r="H117" i="50"/>
  <c r="J107" i="50"/>
  <c r="L55" i="50"/>
  <c r="H97" i="50"/>
  <c r="H23" i="50"/>
  <c r="H93" i="50"/>
  <c r="P65" i="50"/>
  <c r="N87" i="50"/>
  <c r="L73" i="50"/>
  <c r="L49" i="50"/>
  <c r="H19" i="50"/>
  <c r="L95" i="50"/>
  <c r="R75" i="50"/>
  <c r="W41" i="50"/>
  <c r="R111" i="50"/>
  <c r="P45" i="50"/>
  <c r="L85" i="50"/>
  <c r="T101" i="50"/>
  <c r="W61" i="50"/>
  <c r="P71" i="50"/>
  <c r="J109" i="50"/>
  <c r="P55" i="50"/>
  <c r="R65" i="50"/>
  <c r="F51" i="50"/>
  <c r="J19" i="50"/>
  <c r="H37" i="50"/>
  <c r="F97" i="50"/>
  <c r="L45" i="50"/>
  <c r="L47" i="50"/>
  <c r="J95" i="50"/>
  <c r="T79" i="50"/>
  <c r="P95" i="50"/>
  <c r="H25" i="50"/>
  <c r="T77" i="50"/>
  <c r="J71" i="50"/>
  <c r="F115" i="50"/>
  <c r="J79" i="50"/>
  <c r="R89" i="50"/>
  <c r="J27" i="50"/>
  <c r="F47" i="50"/>
  <c r="J99" i="50"/>
  <c r="N27" i="50"/>
  <c r="P91" i="50"/>
  <c r="H61" i="50"/>
  <c r="T73" i="50"/>
  <c r="P111" i="50"/>
  <c r="N89" i="50"/>
  <c r="L75" i="50"/>
  <c r="T91" i="50"/>
  <c r="N51" i="50"/>
  <c r="J51" i="50"/>
  <c r="P117" i="50"/>
  <c r="T87" i="50"/>
  <c r="W25" i="50"/>
  <c r="J91" i="50"/>
  <c r="J69" i="50"/>
  <c r="J45" i="50"/>
  <c r="N61" i="50"/>
  <c r="N103" i="50"/>
  <c r="N99" i="50"/>
  <c r="P101" i="50"/>
  <c r="H79" i="50"/>
  <c r="L97" i="50"/>
  <c r="N23" i="50"/>
  <c r="F45" i="50"/>
  <c r="H39" i="50"/>
  <c r="W55" i="50"/>
  <c r="J75" i="50"/>
  <c r="R19" i="50"/>
  <c r="R73" i="50"/>
  <c r="T63" i="50"/>
  <c r="N119" i="50"/>
  <c r="W21" i="50"/>
  <c r="F19" i="50"/>
  <c r="F103" i="50"/>
  <c r="N17" i="50"/>
  <c r="P77" i="50"/>
  <c r="J63" i="50"/>
  <c r="L41" i="50"/>
  <c r="N79" i="50"/>
  <c r="R23" i="50"/>
  <c r="F43" i="50"/>
  <c r="R97" i="50"/>
  <c r="J67" i="50"/>
  <c r="R109" i="50"/>
  <c r="J25" i="50"/>
  <c r="P79" i="50"/>
  <c r="L87" i="50"/>
  <c r="W53" i="50"/>
  <c r="N105" i="50"/>
  <c r="H63" i="50"/>
  <c r="W57" i="50"/>
  <c r="T99" i="50"/>
  <c r="L53" i="50"/>
  <c r="J103" i="50"/>
  <c r="F27" i="50"/>
  <c r="F87" i="50"/>
  <c r="F17" i="50"/>
  <c r="F107" i="50"/>
  <c r="T43" i="50"/>
  <c r="P41" i="50"/>
  <c r="W49" i="50"/>
  <c r="F79" i="50"/>
  <c r="W67" i="50"/>
  <c r="T85" i="50"/>
  <c r="W99" i="50"/>
  <c r="W119" i="50"/>
  <c r="L27" i="50"/>
  <c r="L37" i="50"/>
  <c r="N91" i="50"/>
  <c r="R91" i="50"/>
  <c r="R51" i="50"/>
  <c r="W43" i="50"/>
  <c r="H103" i="50"/>
  <c r="R87" i="50"/>
  <c r="F113" i="50"/>
  <c r="H83" i="50"/>
  <c r="T83" i="50"/>
  <c r="T71" i="50"/>
  <c r="J115" i="50"/>
  <c r="N43" i="50"/>
  <c r="F105" i="50"/>
  <c r="J61" i="50"/>
  <c r="F119" i="50"/>
  <c r="W83" i="50"/>
  <c r="N109" i="50"/>
  <c r="L43" i="50"/>
  <c r="W91" i="50"/>
  <c r="N93" i="50"/>
  <c r="H43" i="50"/>
  <c r="L109" i="50"/>
  <c r="W95" i="50"/>
  <c r="F111" i="50"/>
  <c r="P21" i="50"/>
  <c r="P87" i="50"/>
  <c r="R49" i="50"/>
  <c r="P61" i="50"/>
  <c r="H57" i="50"/>
  <c r="T105" i="50"/>
  <c r="N63" i="50"/>
  <c r="N83" i="50"/>
  <c r="H105" i="50"/>
  <c r="R41" i="50"/>
  <c r="T27" i="50"/>
  <c r="T53" i="50"/>
  <c r="P57" i="50"/>
  <c r="W39" i="50"/>
  <c r="P97" i="50"/>
  <c r="H27" i="50"/>
  <c r="F65" i="50"/>
  <c r="T95" i="50"/>
  <c r="J57" i="50"/>
  <c r="W77" i="50"/>
  <c r="H91" i="50"/>
  <c r="W97" i="50"/>
  <c r="L59" i="50"/>
  <c r="L25" i="50"/>
  <c r="W79" i="50"/>
  <c r="N115" i="50"/>
  <c r="W87" i="50"/>
  <c r="W19" i="50"/>
  <c r="R105" i="50"/>
  <c r="R25" i="50"/>
  <c r="R99" i="50"/>
  <c r="W37" i="50"/>
  <c r="P37" i="50"/>
  <c r="J23" i="50"/>
  <c r="F63" i="50"/>
  <c r="W27" i="50"/>
  <c r="T97" i="50"/>
  <c r="W111" i="50"/>
  <c r="N85" i="50"/>
  <c r="N37" i="50"/>
  <c r="P59" i="50"/>
  <c r="L101" i="50"/>
  <c r="T21" i="50"/>
  <c r="T23" i="50"/>
  <c r="W75" i="50"/>
  <c r="J93" i="50"/>
  <c r="F39" i="50"/>
  <c r="L79" i="50"/>
  <c r="F55" i="50"/>
  <c r="R69" i="50"/>
  <c r="H107" i="50"/>
  <c r="H109" i="50"/>
  <c r="J41" i="50"/>
  <c r="R63" i="50"/>
  <c r="N39" i="50"/>
  <c r="F73" i="50"/>
  <c r="F41" i="50"/>
  <c r="T89" i="50"/>
  <c r="J55" i="50"/>
  <c r="F67" i="50"/>
  <c r="H55" i="50"/>
  <c r="P115" i="50"/>
  <c r="R119" i="50"/>
  <c r="H111" i="50"/>
  <c r="L23" i="50"/>
  <c r="L93" i="50"/>
  <c r="T117" i="50"/>
  <c r="F25" i="50"/>
  <c r="R117" i="50"/>
  <c r="L99" i="50"/>
  <c r="T67" i="50"/>
  <c r="J101" i="50"/>
  <c r="T25" i="50"/>
  <c r="L69" i="50"/>
  <c r="N117" i="50"/>
  <c r="P85" i="50"/>
  <c r="F21" i="50"/>
  <c r="J21" i="50"/>
  <c r="R59" i="50"/>
  <c r="L119" i="50"/>
  <c r="L103" i="50"/>
  <c r="R103" i="50"/>
  <c r="R113" i="50"/>
  <c r="F99" i="50"/>
  <c r="T47" i="50"/>
  <c r="L105" i="50"/>
  <c r="W101" i="50"/>
  <c r="P47" i="50"/>
  <c r="W65" i="50"/>
  <c r="H85" i="50"/>
  <c r="P25" i="50"/>
  <c r="F89" i="50"/>
  <c r="W107" i="50"/>
  <c r="W105" i="50"/>
  <c r="T115" i="50"/>
  <c r="R61" i="50"/>
  <c r="N21" i="50"/>
  <c r="H75" i="50"/>
  <c r="J87" i="50"/>
  <c r="P73" i="50"/>
  <c r="W117" i="50"/>
  <c r="P103" i="50"/>
  <c r="N73" i="50"/>
  <c r="R55" i="50"/>
  <c r="T93" i="50"/>
  <c r="R37" i="50"/>
  <c r="P43" i="50"/>
  <c r="L17" i="50"/>
  <c r="J43" i="50"/>
  <c r="W85" i="50"/>
  <c r="T49" i="50"/>
  <c r="L111" i="50"/>
  <c r="F93" i="50"/>
  <c r="N59" i="50"/>
  <c r="F37" i="50"/>
  <c r="W23" i="50"/>
  <c r="N95" i="50"/>
  <c r="H17" i="50"/>
  <c r="P99" i="50"/>
  <c r="F49" i="50"/>
  <c r="T103" i="50"/>
  <c r="W113" i="50"/>
  <c r="H49" i="50"/>
  <c r="P17" i="50"/>
  <c r="J105" i="50"/>
  <c r="T111" i="50"/>
  <c r="H45" i="50"/>
  <c r="H71" i="50"/>
  <c r="T41" i="50"/>
  <c r="P83" i="50"/>
  <c r="N45" i="50"/>
  <c r="R83" i="50"/>
  <c r="J111" i="50"/>
  <c r="N77" i="50"/>
  <c r="F83" i="50"/>
  <c r="L51" i="50"/>
  <c r="P51" i="50"/>
  <c r="P39" i="50"/>
  <c r="L83" i="50"/>
  <c r="L61" i="50"/>
  <c r="F101" i="50"/>
  <c r="J49" i="50"/>
  <c r="N101" i="50"/>
  <c r="J117" i="50"/>
  <c r="H87" i="50"/>
  <c r="P93" i="50"/>
  <c r="P27" i="50"/>
  <c r="R79" i="50"/>
  <c r="H73" i="50"/>
  <c r="W63" i="50"/>
  <c r="F53" i="50"/>
  <c r="N75" i="50"/>
  <c r="R17" i="50"/>
  <c r="P67" i="50"/>
  <c r="W109" i="50"/>
  <c r="R53" i="50"/>
  <c r="L21" i="50"/>
  <c r="T55" i="50"/>
  <c r="T69" i="50"/>
  <c r="F85" i="50"/>
  <c r="R101" i="50"/>
  <c r="P69" i="50"/>
  <c r="T61" i="50"/>
  <c r="J83" i="50"/>
  <c r="R95" i="50"/>
  <c r="T19" i="50"/>
  <c r="J53" i="50"/>
  <c r="L115" i="50"/>
  <c r="N111" i="50"/>
  <c r="J47" i="50"/>
  <c r="T107" i="50"/>
  <c r="H119" i="50"/>
  <c r="R39" i="50"/>
  <c r="T59" i="50"/>
  <c r="N53" i="50"/>
  <c r="N41" i="50"/>
  <c r="N55" i="50"/>
  <c r="R45" i="50"/>
  <c r="F23" i="50"/>
  <c r="L77" i="50"/>
  <c r="N47" i="50"/>
  <c r="U20" i="50" l="1"/>
  <c r="T20" i="50"/>
  <c r="U56" i="50"/>
  <c r="T56" i="50"/>
  <c r="J50" i="50"/>
  <c r="K50" i="50"/>
  <c r="O78" i="50"/>
  <c r="N78" i="50"/>
  <c r="T112" i="50"/>
  <c r="U112" i="50"/>
  <c r="H18" i="50"/>
  <c r="I18" i="50"/>
  <c r="Q104" i="50"/>
  <c r="P104" i="50"/>
  <c r="M106" i="50"/>
  <c r="L106" i="50"/>
  <c r="K22" i="50"/>
  <c r="J22" i="50"/>
  <c r="L100" i="50"/>
  <c r="M100" i="50"/>
  <c r="Q116" i="50"/>
  <c r="P116" i="50"/>
  <c r="R64" i="50"/>
  <c r="S64" i="50"/>
  <c r="J94" i="50"/>
  <c r="K94" i="50"/>
  <c r="S26" i="50"/>
  <c r="R26" i="50"/>
  <c r="T106" i="50"/>
  <c r="U106" i="50"/>
  <c r="L110" i="50"/>
  <c r="M110" i="50"/>
  <c r="K62" i="50"/>
  <c r="J62" i="50"/>
  <c r="R88" i="50"/>
  <c r="S88" i="50"/>
  <c r="G108" i="50"/>
  <c r="F108" i="50"/>
  <c r="I64" i="50"/>
  <c r="H64" i="50"/>
  <c r="S98" i="50"/>
  <c r="R98" i="50"/>
  <c r="F104" i="50"/>
  <c r="G104" i="50"/>
  <c r="N104" i="50"/>
  <c r="O104" i="50"/>
  <c r="K52" i="50"/>
  <c r="J52" i="50"/>
  <c r="Q92" i="50"/>
  <c r="P92" i="50"/>
  <c r="J72" i="50"/>
  <c r="K72" i="50"/>
  <c r="F98" i="50"/>
  <c r="G98" i="50"/>
  <c r="I20" i="50"/>
  <c r="H20" i="50"/>
  <c r="M56" i="50"/>
  <c r="L56" i="50"/>
  <c r="S94" i="50"/>
  <c r="R94" i="50"/>
  <c r="J120" i="50"/>
  <c r="K120" i="50"/>
  <c r="K98" i="50"/>
  <c r="J98" i="50"/>
  <c r="H54" i="50"/>
  <c r="I54" i="50"/>
  <c r="S116" i="50"/>
  <c r="R116" i="50"/>
  <c r="N98" i="50"/>
  <c r="O98" i="50"/>
  <c r="S108" i="50"/>
  <c r="R108" i="50"/>
  <c r="T66" i="50"/>
  <c r="U66" i="50"/>
  <c r="O108" i="50"/>
  <c r="N108" i="50"/>
  <c r="J114" i="50"/>
  <c r="K114" i="50"/>
  <c r="Q110" i="50"/>
  <c r="P110" i="50"/>
  <c r="N48" i="50"/>
  <c r="O48" i="50"/>
  <c r="R40" i="50"/>
  <c r="S40" i="50"/>
  <c r="R96" i="50"/>
  <c r="S96" i="50"/>
  <c r="L22" i="50"/>
  <c r="M22" i="50"/>
  <c r="H74" i="50"/>
  <c r="I74" i="50"/>
  <c r="G102" i="50"/>
  <c r="F102" i="50"/>
  <c r="J112" i="50"/>
  <c r="K112" i="50"/>
  <c r="J106" i="50"/>
  <c r="K106" i="50"/>
  <c r="N96" i="50"/>
  <c r="O96" i="50"/>
  <c r="K44" i="50"/>
  <c r="J44" i="50"/>
  <c r="U48" i="50"/>
  <c r="T48" i="50"/>
  <c r="F22" i="50"/>
  <c r="G22" i="50"/>
  <c r="S118" i="50"/>
  <c r="R118" i="50"/>
  <c r="I56" i="50"/>
  <c r="H56" i="50"/>
  <c r="K42" i="50"/>
  <c r="J42" i="50"/>
  <c r="U98" i="50"/>
  <c r="T98" i="50"/>
  <c r="R106" i="50"/>
  <c r="S106" i="50"/>
  <c r="H92" i="50"/>
  <c r="I92" i="50"/>
  <c r="Q58" i="50"/>
  <c r="P58" i="50"/>
  <c r="H58" i="50"/>
  <c r="I58" i="50"/>
  <c r="I44" i="50"/>
  <c r="H44" i="50"/>
  <c r="F106" i="50"/>
  <c r="G106" i="50"/>
  <c r="I104" i="50"/>
  <c r="H104" i="50"/>
  <c r="G18" i="50"/>
  <c r="F18" i="50"/>
  <c r="O106" i="50"/>
  <c r="N106" i="50"/>
  <c r="F44" i="50"/>
  <c r="G44" i="50"/>
  <c r="G20" i="50"/>
  <c r="F20" i="50"/>
  <c r="I40" i="50"/>
  <c r="H40" i="50"/>
  <c r="N62" i="50"/>
  <c r="O62" i="50"/>
  <c r="O52" i="50"/>
  <c r="N52" i="50"/>
  <c r="N28" i="50"/>
  <c r="O28" i="50"/>
  <c r="T78" i="50"/>
  <c r="U78" i="50"/>
  <c r="H38" i="50"/>
  <c r="I38" i="50"/>
  <c r="T102" i="50"/>
  <c r="U102" i="50"/>
  <c r="L50" i="50"/>
  <c r="M50" i="50"/>
  <c r="J108" i="50"/>
  <c r="K108" i="50"/>
  <c r="F110" i="50"/>
  <c r="G110" i="50"/>
  <c r="U46" i="50"/>
  <c r="T46" i="50"/>
  <c r="L92" i="50"/>
  <c r="M92" i="50"/>
  <c r="U52" i="50"/>
  <c r="T52" i="50"/>
  <c r="G78" i="50"/>
  <c r="F78" i="50"/>
  <c r="L108" i="50"/>
  <c r="M108" i="50"/>
  <c r="R86" i="50"/>
  <c r="S86" i="50"/>
  <c r="M90" i="50"/>
  <c r="L90" i="50"/>
  <c r="S44" i="50"/>
  <c r="R44" i="50"/>
  <c r="I48" i="50"/>
  <c r="H48" i="50"/>
  <c r="L64" i="50"/>
  <c r="M64" i="50"/>
  <c r="U38" i="50"/>
  <c r="T38" i="50"/>
  <c r="Q106" i="50"/>
  <c r="P106" i="50"/>
  <c r="L78" i="50"/>
  <c r="M78" i="50"/>
  <c r="I120" i="50"/>
  <c r="H120" i="50"/>
  <c r="K84" i="50"/>
  <c r="J84" i="50"/>
  <c r="R54" i="50"/>
  <c r="S54" i="50"/>
  <c r="R80" i="50"/>
  <c r="S80" i="50"/>
  <c r="L62" i="50"/>
  <c r="M62" i="50"/>
  <c r="S84" i="50"/>
  <c r="R84" i="50"/>
  <c r="P18" i="50"/>
  <c r="Q18" i="50"/>
  <c r="L18" i="50"/>
  <c r="M18" i="50"/>
  <c r="Q74" i="50"/>
  <c r="P74" i="50"/>
  <c r="F90" i="50"/>
  <c r="G90" i="50"/>
  <c r="F100" i="50"/>
  <c r="G100" i="50"/>
  <c r="Q86" i="50"/>
  <c r="P86" i="50"/>
  <c r="G26" i="50"/>
  <c r="F26" i="50"/>
  <c r="G68" i="50"/>
  <c r="F68" i="50"/>
  <c r="H110" i="50"/>
  <c r="I110" i="50"/>
  <c r="U24" i="50"/>
  <c r="T24" i="50"/>
  <c r="U54" i="50"/>
  <c r="T54" i="50"/>
  <c r="P62" i="50"/>
  <c r="Q62" i="50"/>
  <c r="O94" i="50"/>
  <c r="N94" i="50"/>
  <c r="O44" i="50"/>
  <c r="N44" i="50"/>
  <c r="T86" i="50"/>
  <c r="U86" i="50"/>
  <c r="F88" i="50"/>
  <c r="G88" i="50"/>
  <c r="R24" i="50"/>
  <c r="S24" i="50"/>
  <c r="G46" i="50"/>
  <c r="F46" i="50"/>
  <c r="J46" i="50"/>
  <c r="K46" i="50"/>
  <c r="U92" i="50"/>
  <c r="T92" i="50"/>
  <c r="K100" i="50"/>
  <c r="J100" i="50"/>
  <c r="H26" i="50"/>
  <c r="I26" i="50"/>
  <c r="J20" i="50"/>
  <c r="K20" i="50"/>
  <c r="M86" i="50"/>
  <c r="L86" i="50"/>
  <c r="L74" i="50"/>
  <c r="M74" i="50"/>
  <c r="I118" i="50"/>
  <c r="H118" i="50"/>
  <c r="S22" i="50"/>
  <c r="R22" i="50"/>
  <c r="I78" i="50"/>
  <c r="H78" i="50"/>
  <c r="U18" i="50"/>
  <c r="T18" i="50"/>
  <c r="H114" i="50"/>
  <c r="I114" i="50"/>
  <c r="F72" i="50"/>
  <c r="G72" i="50"/>
  <c r="N68" i="50"/>
  <c r="O68" i="50"/>
  <c r="F60" i="50"/>
  <c r="G60" i="50"/>
  <c r="U58" i="50"/>
  <c r="T58" i="50"/>
  <c r="I100" i="50"/>
  <c r="H100" i="50"/>
  <c r="Q90" i="50"/>
  <c r="P90" i="50"/>
  <c r="K90" i="50"/>
  <c r="J90" i="50"/>
  <c r="S58" i="50"/>
  <c r="R58" i="50"/>
  <c r="F24" i="50"/>
  <c r="G24" i="50"/>
  <c r="U108" i="50"/>
  <c r="T108" i="50"/>
  <c r="U62" i="50"/>
  <c r="T62" i="50"/>
  <c r="P28" i="50"/>
  <c r="Q28" i="50"/>
  <c r="L84" i="50"/>
  <c r="M84" i="50"/>
  <c r="O46" i="50"/>
  <c r="N46" i="50"/>
  <c r="I50" i="50"/>
  <c r="H50" i="50"/>
  <c r="F38" i="50"/>
  <c r="G38" i="50"/>
  <c r="Q44" i="50"/>
  <c r="P44" i="50"/>
  <c r="K88" i="50"/>
  <c r="J88" i="50"/>
  <c r="P26" i="50"/>
  <c r="Q26" i="50"/>
  <c r="R114" i="50"/>
  <c r="S114" i="50"/>
  <c r="N118" i="50"/>
  <c r="O118" i="50"/>
  <c r="T118" i="50"/>
  <c r="U118" i="50"/>
  <c r="J56" i="50"/>
  <c r="K56" i="50"/>
  <c r="H108" i="50"/>
  <c r="I108" i="50"/>
  <c r="T22" i="50"/>
  <c r="U22" i="50"/>
  <c r="F64" i="50"/>
  <c r="G64" i="50"/>
  <c r="K58" i="50"/>
  <c r="J58" i="50"/>
  <c r="T28" i="50"/>
  <c r="U28" i="50"/>
  <c r="R50" i="50"/>
  <c r="S50" i="50"/>
  <c r="K116" i="50"/>
  <c r="J116" i="50"/>
  <c r="S52" i="50"/>
  <c r="R52" i="50"/>
  <c r="F28" i="50"/>
  <c r="G28" i="50"/>
  <c r="L88" i="50"/>
  <c r="M88" i="50"/>
  <c r="N80" i="50"/>
  <c r="O80" i="50"/>
  <c r="O120" i="50"/>
  <c r="N120" i="50"/>
  <c r="N24" i="50"/>
  <c r="O24" i="50"/>
  <c r="J70" i="50"/>
  <c r="K70" i="50"/>
  <c r="L76" i="50"/>
  <c r="M76" i="50"/>
  <c r="G48" i="50"/>
  <c r="F48" i="50"/>
  <c r="P96" i="50"/>
  <c r="Q96" i="50"/>
  <c r="F52" i="50"/>
  <c r="G52" i="50"/>
  <c r="P46" i="50"/>
  <c r="Q46" i="50"/>
  <c r="N88" i="50"/>
  <c r="O88" i="50"/>
  <c r="L114" i="50"/>
  <c r="M114" i="50"/>
  <c r="G118" i="50"/>
  <c r="F118" i="50"/>
  <c r="M40" i="50"/>
  <c r="L40" i="50"/>
  <c r="I116" i="50"/>
  <c r="H116" i="50"/>
  <c r="P76" i="50"/>
  <c r="Q76" i="50"/>
  <c r="H52" i="50"/>
  <c r="I52" i="50"/>
  <c r="H70" i="50"/>
  <c r="I70" i="50"/>
  <c r="S72" i="50"/>
  <c r="R72" i="50"/>
  <c r="P54" i="50"/>
  <c r="Q54" i="50"/>
  <c r="Q20" i="50"/>
  <c r="P20" i="50"/>
  <c r="F92" i="50"/>
  <c r="G92" i="50"/>
  <c r="H90" i="50"/>
  <c r="I90" i="50"/>
  <c r="U114" i="50"/>
  <c r="T114" i="50"/>
  <c r="T60" i="50"/>
  <c r="U60" i="50"/>
  <c r="S46" i="50"/>
  <c r="R46" i="50"/>
  <c r="J48" i="50"/>
  <c r="K48" i="50"/>
  <c r="P70" i="50"/>
  <c r="Q70" i="50"/>
  <c r="Q68" i="50"/>
  <c r="P68" i="50"/>
  <c r="Q94" i="50"/>
  <c r="P94" i="50"/>
  <c r="Q40" i="50"/>
  <c r="P40" i="50"/>
  <c r="P84" i="50"/>
  <c r="Q84" i="50"/>
  <c r="N60" i="50"/>
  <c r="O60" i="50"/>
  <c r="R38" i="50"/>
  <c r="S38" i="50"/>
  <c r="H76" i="50"/>
  <c r="I76" i="50"/>
  <c r="H86" i="50"/>
  <c r="I86" i="50"/>
  <c r="R104" i="50"/>
  <c r="S104" i="50"/>
  <c r="L70" i="50"/>
  <c r="M70" i="50"/>
  <c r="L94" i="50"/>
  <c r="M94" i="50"/>
  <c r="T90" i="50"/>
  <c r="U90" i="50"/>
  <c r="R70" i="50"/>
  <c r="S70" i="50"/>
  <c r="M102" i="50"/>
  <c r="L102" i="50"/>
  <c r="K24" i="50"/>
  <c r="J24" i="50"/>
  <c r="O116" i="50"/>
  <c r="N116" i="50"/>
  <c r="T96" i="50"/>
  <c r="U96" i="50"/>
  <c r="S42" i="50"/>
  <c r="R42" i="50"/>
  <c r="P88" i="50"/>
  <c r="Q88" i="50"/>
  <c r="M44" i="50"/>
  <c r="L44" i="50"/>
  <c r="U72" i="50"/>
  <c r="T72" i="50"/>
  <c r="R92" i="50"/>
  <c r="S92" i="50"/>
  <c r="F80" i="50"/>
  <c r="G80" i="50"/>
  <c r="J104" i="50"/>
  <c r="K104" i="50"/>
  <c r="P80" i="50"/>
  <c r="Q80" i="50"/>
  <c r="L42" i="50"/>
  <c r="M42" i="50"/>
  <c r="U64" i="50"/>
  <c r="T64" i="50"/>
  <c r="M98" i="50"/>
  <c r="L98" i="50"/>
  <c r="K92" i="50"/>
  <c r="J92" i="50"/>
  <c r="N90" i="50"/>
  <c r="O90" i="50"/>
  <c r="J28" i="50"/>
  <c r="K28" i="50"/>
  <c r="T80" i="50"/>
  <c r="U80" i="50"/>
  <c r="R66" i="50"/>
  <c r="S66" i="50"/>
  <c r="S112" i="50"/>
  <c r="R112" i="50"/>
  <c r="Q66" i="50"/>
  <c r="P66" i="50"/>
  <c r="H66" i="50"/>
  <c r="I66" i="50"/>
  <c r="Q120" i="50"/>
  <c r="P120" i="50"/>
  <c r="J60" i="50"/>
  <c r="K60" i="50"/>
  <c r="R68" i="50"/>
  <c r="S68" i="50"/>
  <c r="M72" i="50"/>
  <c r="L72" i="50"/>
  <c r="P114" i="50"/>
  <c r="Q114" i="50"/>
  <c r="H60" i="50"/>
  <c r="I60" i="50"/>
  <c r="R78" i="50"/>
  <c r="S78" i="50"/>
  <c r="G62" i="50"/>
  <c r="F62" i="50"/>
  <c r="N66" i="50"/>
  <c r="O66" i="50"/>
  <c r="I22" i="50"/>
  <c r="H22" i="50"/>
  <c r="O72" i="50"/>
  <c r="N72" i="50"/>
  <c r="L20" i="50"/>
  <c r="M20" i="50"/>
  <c r="U120" i="50"/>
  <c r="T120" i="50"/>
  <c r="O56" i="50"/>
  <c r="N56" i="50"/>
  <c r="O112" i="50"/>
  <c r="N112" i="50"/>
  <c r="R102" i="50"/>
  <c r="S102" i="50"/>
  <c r="S18" i="50"/>
  <c r="R18" i="50"/>
  <c r="I88" i="50"/>
  <c r="H88" i="50"/>
  <c r="Q52" i="50"/>
  <c r="P52" i="50"/>
  <c r="U42" i="50"/>
  <c r="T42" i="50"/>
  <c r="U104" i="50"/>
  <c r="T104" i="50"/>
  <c r="G94" i="50"/>
  <c r="F94" i="50"/>
  <c r="U94" i="50"/>
  <c r="T94" i="50"/>
  <c r="O22" i="50"/>
  <c r="N22" i="50"/>
  <c r="L104" i="50"/>
  <c r="M104" i="50"/>
  <c r="U26" i="50"/>
  <c r="T26" i="50"/>
  <c r="L24" i="50"/>
  <c r="M24" i="50"/>
  <c r="F42" i="50"/>
  <c r="G42" i="50"/>
  <c r="G56" i="50"/>
  <c r="F56" i="50"/>
  <c r="Q60" i="50"/>
  <c r="P60" i="50"/>
  <c r="Q38" i="50"/>
  <c r="P38" i="50"/>
  <c r="G66" i="50"/>
  <c r="F66" i="50"/>
  <c r="I106" i="50"/>
  <c r="H106" i="50"/>
  <c r="Q22" i="50"/>
  <c r="P22" i="50"/>
  <c r="O110" i="50"/>
  <c r="N110" i="50"/>
  <c r="U84" i="50"/>
  <c r="T84" i="50"/>
  <c r="N92" i="50"/>
  <c r="O92" i="50"/>
  <c r="M54" i="50"/>
  <c r="L54" i="50"/>
  <c r="J26" i="50"/>
  <c r="K26" i="50"/>
  <c r="J64" i="50"/>
  <c r="K64" i="50"/>
  <c r="R74" i="50"/>
  <c r="S74" i="50"/>
  <c r="H80" i="50"/>
  <c r="I80" i="50"/>
  <c r="P112" i="50"/>
  <c r="Q112" i="50"/>
  <c r="R90" i="50"/>
  <c r="S90" i="50"/>
  <c r="K96" i="50"/>
  <c r="J96" i="50"/>
  <c r="P56" i="50"/>
  <c r="Q56" i="50"/>
  <c r="I94" i="50"/>
  <c r="H94" i="50"/>
  <c r="J86" i="50"/>
  <c r="K86" i="50"/>
  <c r="Q64" i="50"/>
  <c r="P64" i="50"/>
  <c r="K18" i="50"/>
  <c r="J18" i="50"/>
  <c r="L68" i="50"/>
  <c r="M68" i="50"/>
  <c r="O58" i="50"/>
  <c r="N58" i="50"/>
  <c r="M58" i="50"/>
  <c r="L58" i="50"/>
  <c r="M66" i="50"/>
  <c r="L66" i="50"/>
  <c r="H102" i="50"/>
  <c r="I102" i="50"/>
  <c r="F70" i="50"/>
  <c r="G70" i="50"/>
  <c r="H96" i="50"/>
  <c r="I96" i="50"/>
  <c r="R28" i="50"/>
  <c r="S28" i="50"/>
  <c r="N42" i="50"/>
  <c r="O42" i="50"/>
  <c r="M116" i="50"/>
  <c r="L116" i="50"/>
  <c r="G86" i="50"/>
  <c r="F86" i="50"/>
  <c r="O76" i="50"/>
  <c r="N76" i="50"/>
  <c r="J118" i="50"/>
  <c r="K118" i="50"/>
  <c r="M52" i="50"/>
  <c r="L52" i="50"/>
  <c r="H72" i="50"/>
  <c r="I72" i="50"/>
  <c r="F50" i="50"/>
  <c r="G50" i="50"/>
  <c r="L112" i="50"/>
  <c r="M112" i="50"/>
  <c r="R56" i="50"/>
  <c r="S56" i="50"/>
  <c r="R62" i="50"/>
  <c r="S62" i="50"/>
  <c r="P48" i="50"/>
  <c r="Q48" i="50"/>
  <c r="M120" i="50"/>
  <c r="L120" i="50"/>
  <c r="K102" i="50"/>
  <c r="J102" i="50"/>
  <c r="I112" i="50"/>
  <c r="H112" i="50"/>
  <c r="G74" i="50"/>
  <c r="F74" i="50"/>
  <c r="M80" i="50"/>
  <c r="L80" i="50"/>
  <c r="O38" i="50"/>
  <c r="N38" i="50"/>
  <c r="L26" i="50"/>
  <c r="M26" i="50"/>
  <c r="I28" i="50"/>
  <c r="H28" i="50"/>
  <c r="N84" i="50"/>
  <c r="O84" i="50"/>
  <c r="F112" i="50"/>
  <c r="G112" i="50"/>
  <c r="H84" i="50"/>
  <c r="I84" i="50"/>
  <c r="M38" i="50"/>
  <c r="L38" i="50"/>
  <c r="P42" i="50"/>
  <c r="Q42" i="50"/>
  <c r="T100" i="50"/>
  <c r="U100" i="50"/>
  <c r="R110" i="50"/>
  <c r="S110" i="50"/>
  <c r="P78" i="50"/>
  <c r="Q78" i="50"/>
  <c r="S20" i="50"/>
  <c r="R20" i="50"/>
  <c r="P102" i="50"/>
  <c r="Q102" i="50"/>
  <c r="U88" i="50"/>
  <c r="T88" i="50"/>
  <c r="T74" i="50"/>
  <c r="U74" i="50"/>
  <c r="K80" i="50"/>
  <c r="J80" i="50"/>
  <c r="L48" i="50"/>
  <c r="M48" i="50"/>
  <c r="K110" i="50"/>
  <c r="J110" i="50"/>
  <c r="R76" i="50"/>
  <c r="S76" i="50"/>
  <c r="I24" i="50"/>
  <c r="H24" i="50"/>
  <c r="O50" i="50"/>
  <c r="N50" i="50"/>
  <c r="Q24" i="50"/>
  <c r="P24" i="50"/>
  <c r="Q50" i="50"/>
  <c r="P50" i="50"/>
  <c r="F76" i="50"/>
  <c r="G76" i="50"/>
  <c r="K66" i="50"/>
  <c r="J66" i="50"/>
  <c r="O70" i="50"/>
  <c r="N70" i="50"/>
  <c r="G96" i="50"/>
  <c r="F96" i="50"/>
  <c r="J78" i="50"/>
  <c r="K78" i="50"/>
  <c r="N20" i="50"/>
  <c r="O20" i="50"/>
  <c r="P108" i="50"/>
  <c r="Q108" i="50"/>
  <c r="M118" i="50"/>
  <c r="L118" i="50"/>
  <c r="T40" i="50"/>
  <c r="U40" i="50"/>
  <c r="N54" i="50"/>
  <c r="O54" i="50"/>
  <c r="J54" i="50"/>
  <c r="K54" i="50"/>
  <c r="U70" i="50"/>
  <c r="T70" i="50"/>
  <c r="G54" i="50"/>
  <c r="F54" i="50"/>
  <c r="O102" i="50"/>
  <c r="N102" i="50"/>
  <c r="G84" i="50"/>
  <c r="F84" i="50"/>
  <c r="I46" i="50"/>
  <c r="H46" i="50"/>
  <c r="P100" i="50"/>
  <c r="Q100" i="50"/>
  <c r="T50" i="50"/>
  <c r="U50" i="50"/>
  <c r="N74" i="50"/>
  <c r="O74" i="50"/>
  <c r="U116" i="50"/>
  <c r="T116" i="50"/>
  <c r="S60" i="50"/>
  <c r="R60" i="50"/>
  <c r="T68" i="50"/>
  <c r="U68" i="50"/>
  <c r="R120" i="50"/>
  <c r="S120" i="50"/>
  <c r="O40" i="50"/>
  <c r="N40" i="50"/>
  <c r="G40" i="50"/>
  <c r="F40" i="50"/>
  <c r="N86" i="50"/>
  <c r="O86" i="50"/>
  <c r="S100" i="50"/>
  <c r="R100" i="50"/>
  <c r="M60" i="50"/>
  <c r="L60" i="50"/>
  <c r="Q98" i="50"/>
  <c r="P98" i="50"/>
  <c r="O64" i="50"/>
  <c r="N64" i="50"/>
  <c r="G120" i="50"/>
  <c r="F120" i="50"/>
  <c r="G114" i="50"/>
  <c r="F114" i="50"/>
  <c r="M28" i="50"/>
  <c r="L28" i="50"/>
  <c r="U44" i="50"/>
  <c r="T44" i="50"/>
  <c r="K68" i="50"/>
  <c r="J68" i="50"/>
  <c r="O18" i="50"/>
  <c r="N18" i="50"/>
  <c r="K76" i="50"/>
  <c r="J76" i="50"/>
  <c r="O100" i="50"/>
  <c r="N100" i="50"/>
  <c r="Q118" i="50"/>
  <c r="P118" i="50"/>
  <c r="H62" i="50"/>
  <c r="I62" i="50"/>
  <c r="G116" i="50"/>
  <c r="F116" i="50"/>
  <c r="M46" i="50"/>
  <c r="L46" i="50"/>
  <c r="Q72" i="50"/>
  <c r="P72" i="50"/>
  <c r="L96" i="50"/>
  <c r="M96" i="50"/>
  <c r="H98" i="50"/>
  <c r="I98" i="50"/>
  <c r="F58" i="50"/>
  <c r="G58" i="50"/>
  <c r="K40" i="50"/>
  <c r="J40" i="50"/>
  <c r="T76" i="50"/>
  <c r="U76" i="50"/>
  <c r="O114" i="50"/>
  <c r="N114" i="50"/>
  <c r="U110" i="50"/>
  <c r="T110" i="50"/>
  <c r="N26" i="50"/>
  <c r="O26" i="50"/>
  <c r="H42" i="50"/>
  <c r="I42" i="50"/>
  <c r="J38" i="50"/>
  <c r="K38" i="50"/>
  <c r="I68" i="50"/>
  <c r="H68" i="50"/>
  <c r="J74" i="50"/>
  <c r="K74" i="50"/>
  <c r="S48" i="50"/>
  <c r="R48" i="50"/>
  <c r="AH12" i="28" l="1"/>
  <c r="Y12" i="28"/>
  <c r="AI12" i="28"/>
  <c r="Z12" i="28"/>
  <c r="AE12" i="28"/>
  <c r="AN12" i="28"/>
  <c r="AM12" i="28"/>
  <c r="AD12" i="28"/>
  <c r="AL12" i="28"/>
  <c r="AC12" i="28"/>
  <c r="AA12" i="28"/>
  <c r="AJ12" i="28"/>
  <c r="AG12" i="28"/>
  <c r="X12" i="28"/>
  <c r="AK12" i="28"/>
  <c r="AB12" i="28"/>
</calcChain>
</file>

<file path=xl/sharedStrings.xml><?xml version="1.0" encoding="utf-8"?>
<sst xmlns="http://schemas.openxmlformats.org/spreadsheetml/2006/main" count="2835" uniqueCount="733">
  <si>
    <t>Unknown</t>
  </si>
  <si>
    <t>Uterus</t>
  </si>
  <si>
    <t>Breast</t>
  </si>
  <si>
    <t>Inpatient elective</t>
  </si>
  <si>
    <t>DCO</t>
  </si>
  <si>
    <t>GP referral</t>
  </si>
  <si>
    <t>Colorectal</t>
  </si>
  <si>
    <t>Stomach</t>
  </si>
  <si>
    <t>Other outpatient</t>
  </si>
  <si>
    <t>Pancreas</t>
  </si>
  <si>
    <t>Bladder</t>
  </si>
  <si>
    <t>TWW</t>
  </si>
  <si>
    <t>Oesophagus</t>
  </si>
  <si>
    <t>Emergency presentation</t>
  </si>
  <si>
    <t>Ovary</t>
  </si>
  <si>
    <t>Lung</t>
  </si>
  <si>
    <t>Multiple myeloma</t>
  </si>
  <si>
    <t>Prostate</t>
  </si>
  <si>
    <t>Testis</t>
  </si>
  <si>
    <t>Melanoma</t>
  </si>
  <si>
    <t>Screening</t>
  </si>
  <si>
    <t>Cervix</t>
  </si>
  <si>
    <t>Two Week Wait</t>
  </si>
  <si>
    <t>Screen detected</t>
  </si>
  <si>
    <t>Total</t>
  </si>
  <si>
    <t>Death Certificate Only</t>
  </si>
  <si>
    <t>Non-Hodgkin lymphoma</t>
  </si>
  <si>
    <t>Confidence interval</t>
  </si>
  <si>
    <t>CHECK</t>
  </si>
  <si>
    <t>Total tumours</t>
  </si>
  <si>
    <t>Hodgkin lymphoma</t>
  </si>
  <si>
    <t>Mesothelioma</t>
  </si>
  <si>
    <t>Other malignant neoplasms</t>
  </si>
  <si>
    <t>Vulva</t>
  </si>
  <si>
    <t>Leukaemia: other (all excluding AML and CLL)</t>
  </si>
  <si>
    <t>Lower bounds</t>
  </si>
  <si>
    <t>Upper bounds</t>
  </si>
  <si>
    <t>Head and neck - Hypopharynx</t>
  </si>
  <si>
    <t>Head and neck - Oropharynx</t>
  </si>
  <si>
    <t>Head and neck - Oral cavity</t>
  </si>
  <si>
    <t>Head and neck - Salivary glands</t>
  </si>
  <si>
    <t>Chart titles</t>
  </si>
  <si>
    <t>GP Referral</t>
  </si>
  <si>
    <t>Other Outpatient</t>
  </si>
  <si>
    <t>Inpatient Elective</t>
  </si>
  <si>
    <t>screening</t>
  </si>
  <si>
    <t>emergency presentation</t>
  </si>
  <si>
    <t>unknown</t>
  </si>
  <si>
    <t xml:space="preserve"> </t>
  </si>
  <si>
    <t>- All the figures have been rounded to the nearest whole number. This may result in the upper or lower confidence interval being equal to its main figure.</t>
  </si>
  <si>
    <t>Note</t>
  </si>
  <si>
    <t>All percentages are shown with no decimal places. This may result in the upper or lower confidence interval being equal to the spot estimate.</t>
  </si>
  <si>
    <t>- All percentages are shown with no decimal places. This may result in the upper or lower confidence interval being equal to the spot estimate.</t>
  </si>
  <si>
    <t>Route</t>
  </si>
  <si>
    <t>Description</t>
  </si>
  <si>
    <t>Screen Detected</t>
  </si>
  <si>
    <t>Detected via the breast, cervical or bowel screening programmes</t>
  </si>
  <si>
    <t>Routine and urgent referrals where the patient was not referred under the Two Week Wait referral route</t>
  </si>
  <si>
    <t>Where no earlier admission can be found prior to admission from a waiting list, booked or planned</t>
  </si>
  <si>
    <t>Emergency Presentation</t>
  </si>
  <si>
    <t xml:space="preserve">If you have any queries regarding any of these data, please contact: </t>
  </si>
  <si>
    <t>Description of each Route</t>
  </si>
  <si>
    <t>The following ICD 10 groups were used for the cancer sites/groups contained within this spreadsheet:</t>
  </si>
  <si>
    <t>C15</t>
  </si>
  <si>
    <t>C16</t>
  </si>
  <si>
    <t>C25</t>
  </si>
  <si>
    <t>C32</t>
  </si>
  <si>
    <t>C43</t>
  </si>
  <si>
    <t>C45</t>
  </si>
  <si>
    <t>C50</t>
  </si>
  <si>
    <t>C51</t>
  </si>
  <si>
    <t>C53</t>
  </si>
  <si>
    <t>C61</t>
  </si>
  <si>
    <t>C62</t>
  </si>
  <si>
    <t>C67</t>
  </si>
  <si>
    <t>C73</t>
  </si>
  <si>
    <t>C81</t>
  </si>
  <si>
    <t>C911</t>
  </si>
  <si>
    <t>Cancer site/group</t>
  </si>
  <si>
    <t>ICD10 codes included</t>
  </si>
  <si>
    <t>ICD10 codes</t>
  </si>
  <si>
    <t>C910</t>
  </si>
  <si>
    <t>C921</t>
  </si>
  <si>
    <t>Available results</t>
  </si>
  <si>
    <t>Number of cases</t>
  </si>
  <si>
    <t>Summary sheets</t>
  </si>
  <si>
    <t>Anus</t>
  </si>
  <si>
    <t>Cervix (in-situ)</t>
  </si>
  <si>
    <t>Female breast cancer</t>
  </si>
  <si>
    <t>Gallbladder</t>
  </si>
  <si>
    <t>Head and neck - Eye</t>
  </si>
  <si>
    <t>Head and neck - Nasopharynx</t>
  </si>
  <si>
    <t>Head and Neck - non specific</t>
  </si>
  <si>
    <t>Head and neck - Palate</t>
  </si>
  <si>
    <t>Heart, Mediastinum and Pleura</t>
  </si>
  <si>
    <t>Leukaemia: acute lymphoblastic</t>
  </si>
  <si>
    <t>Leukaemia: acute myeloid</t>
  </si>
  <si>
    <t>Leukaemia: chronic lymphocytic</t>
  </si>
  <si>
    <t>Leukaemia: chronic myeloid</t>
  </si>
  <si>
    <t>Male breast cancer</t>
  </si>
  <si>
    <t>Nasal Cavity and Middle Ear</t>
  </si>
  <si>
    <t>Penis</t>
  </si>
  <si>
    <t>Sarcoma: Bone</t>
  </si>
  <si>
    <t>Sarcoma: connective and soft tissue</t>
  </si>
  <si>
    <t>Small Intestine</t>
  </si>
  <si>
    <t>Vagina</t>
  </si>
  <si>
    <t>Cancer of Unknown Primary</t>
  </si>
  <si>
    <t>Head and neck - Other (excl. oral cavity, oropharynx, larynx &amp; thyroid)</t>
  </si>
  <si>
    <t>C21</t>
  </si>
  <si>
    <t>D090</t>
  </si>
  <si>
    <t>Breast (in-situ)</t>
  </si>
  <si>
    <t>D05</t>
  </si>
  <si>
    <t>D06</t>
  </si>
  <si>
    <t>C23</t>
  </si>
  <si>
    <t>C69</t>
  </si>
  <si>
    <t>C11</t>
  </si>
  <si>
    <t>C00, C14, C31</t>
  </si>
  <si>
    <t>C05</t>
  </si>
  <si>
    <t>C38</t>
  </si>
  <si>
    <t>C60</t>
  </si>
  <si>
    <t>C17</t>
  </si>
  <si>
    <t>C52</t>
  </si>
  <si>
    <t>Female breast (in-situ)</t>
  </si>
  <si>
    <t>All Malignant Neoplasms (excl. NMSC)</t>
  </si>
  <si>
    <t>w</t>
  </si>
  <si>
    <t>C01, C09, C10</t>
  </si>
  <si>
    <t>C30</t>
  </si>
  <si>
    <t xml:space="preserve">- There is a known under recording of the proportion of screen detected cervical cancers </t>
  </si>
  <si>
    <t>site</t>
  </si>
  <si>
    <t>- Results by year are only available for selected cancer sites.</t>
  </si>
  <si>
    <t>Incidence by year</t>
  </si>
  <si>
    <t>Brain</t>
  </si>
  <si>
    <t>C71, D330-D332, D430-D432</t>
  </si>
  <si>
    <t>Intracranial endocrine</t>
  </si>
  <si>
    <t>C751-C753, D352-D354, D443-D445</t>
  </si>
  <si>
    <t>Meninges</t>
  </si>
  <si>
    <t>C70, D32, D42</t>
  </si>
  <si>
    <t>Spinal cord and Cranial nerves</t>
  </si>
  <si>
    <t>C720-C725, D333, D334, D433-D434</t>
  </si>
  <si>
    <t>Other CNS and intracranial tumours</t>
  </si>
  <si>
    <t>C77, C78, C79, C80</t>
  </si>
  <si>
    <t>C18, C19, C20</t>
  </si>
  <si>
    <t>C12, C13</t>
  </si>
  <si>
    <t>C02, C03, C04, C06</t>
  </si>
  <si>
    <t>C07, C08</t>
  </si>
  <si>
    <t>C05, C07, C08, C11, C12, C13</t>
  </si>
  <si>
    <t>C82, C83, C84, C85</t>
  </si>
  <si>
    <t>Kidney</t>
  </si>
  <si>
    <t>C64</t>
  </si>
  <si>
    <t>Other and unspecified urinary</t>
  </si>
  <si>
    <t>C65, C66, C68</t>
  </si>
  <si>
    <t>C920, C924, C925 C930, C940, C942</t>
  </si>
  <si>
    <t>C910, C921</t>
  </si>
  <si>
    <t>Other haematological malignancies</t>
  </si>
  <si>
    <t>C88, C912-C919, C922, C923, C927-C929, C931-C939, C943-C947, C95, C96</t>
  </si>
  <si>
    <t>Liver (excl intrahepatic bile duct)</t>
  </si>
  <si>
    <t>C220, C222-C229</t>
  </si>
  <si>
    <t>Biliary tract cancer</t>
  </si>
  <si>
    <t>C221, C240, C248-C249</t>
  </si>
  <si>
    <t>C33, C34</t>
  </si>
  <si>
    <t>C90</t>
  </si>
  <si>
    <t>C56, C57</t>
  </si>
  <si>
    <t>C40, C41</t>
  </si>
  <si>
    <t>C48, C49</t>
  </si>
  <si>
    <t>C54, C55</t>
  </si>
  <si>
    <t>Head and neck - Larynx</t>
  </si>
  <si>
    <t>Head and neck - Thyroid</t>
  </si>
  <si>
    <t>Bladder (in-situ)</t>
  </si>
  <si>
    <t>Urgent GP referral with a suspicion of cancer, using the two week wait (TWW) guidelines</t>
  </si>
  <si>
    <t>An elective route starting with an outpatient appointment: either self-referral, consultant to consultant or other referral</t>
  </si>
  <si>
    <t>An emergency route via A&amp;E, emergency GP referral, emergency transfer, emergency consultant outpatient referral or emergency admission or attendance</t>
  </si>
  <si>
    <t>No data available from inpatient or outpatient HES, CWT, screening within set time parameters or unknown referral</t>
  </si>
  <si>
    <t>SD</t>
  </si>
  <si>
    <t>Tww</t>
  </si>
  <si>
    <t>GP</t>
  </si>
  <si>
    <t>OO</t>
  </si>
  <si>
    <t>IE</t>
  </si>
  <si>
    <t>Unk</t>
  </si>
  <si>
    <t>EP</t>
  </si>
  <si>
    <t>By Year and site</t>
  </si>
  <si>
    <t>Liver</t>
  </si>
  <si>
    <t>The full selection of materials published by the National Cancer Registration and Analysis Service (NCRAS) is available online.</t>
  </si>
  <si>
    <t>ncrasenquiries@phe.gov.uk</t>
  </si>
  <si>
    <t>C720-C725, C75, D333-D334, D352-D354, D433-D434, D443-D445</t>
  </si>
  <si>
    <t>C241, C26, C37, C39, C46, C47,
 C58, C63, C74, C750, C754-C759,C728-C729, C76, C97</t>
  </si>
  <si>
    <t>C17, C21, C23, C26, C30, C37, C38, C39, C46, C47, C52, C58, C60, C63, C69, C728-C729, C74, C75, C76, C97</t>
  </si>
  <si>
    <t>The "All Malignant Neoplasms (excl. NMSC)"  group will have a lower number of cases than the sum of all other groups here as it excludes in-situ and benign cancers.</t>
  </si>
  <si>
    <t>Incidence by Route - Overall</t>
  </si>
  <si>
    <t>Sites by year</t>
  </si>
  <si>
    <t>C221-C229</t>
  </si>
  <si>
    <t>2006-2016</t>
  </si>
  <si>
    <r>
      <t>Percentage of diagnoses by route -</t>
    </r>
    <r>
      <rPr>
        <b/>
        <sz val="12"/>
        <color indexed="8"/>
        <rFont val="Arial"/>
        <family val="2"/>
      </rPr>
      <t xml:space="preserve"> 2006 to 2016</t>
    </r>
  </si>
  <si>
    <t>Select cancer site from boxes below</t>
  </si>
  <si>
    <t>- Due to known data issues, the screen detected percentage for cervical cancer under reports the proportion of screen detected cervical cancers, most notably for 2016.</t>
  </si>
  <si>
    <t xml:space="preserve">Routes to Diagnosis 2006-2016 year breakdown </t>
  </si>
  <si>
    <t>This presents initial results by year and cancer site  for Routes to Diagnosis. All malignant tumours newly diagnosed between 2006 and 2016 are included as well as selected benign and in-situ tumours. The methodology is consistent with previous Routes to Diagnosis work.</t>
  </si>
  <si>
    <t>The data here will be supplemented by the full release later in the year.</t>
  </si>
  <si>
    <t>This workbook contains both incidence breakdowns by year, cancer site and Route to Diagnosis.</t>
  </si>
  <si>
    <t>Overall incidence</t>
  </si>
  <si>
    <t>Version 2.0, September 2018</t>
  </si>
  <si>
    <t>All Malignant Neoplasms (excl. NMSC)2006-2016</t>
  </si>
  <si>
    <t>Anus2006-2016</t>
  </si>
  <si>
    <t>Biliary tract cancer2006-2016</t>
  </si>
  <si>
    <t/>
  </si>
  <si>
    <t>Bladder2006-2016</t>
  </si>
  <si>
    <t>Bladder (in-situ)2006-2016</t>
  </si>
  <si>
    <t>Brain2006-2016</t>
  </si>
  <si>
    <t>Cancer of Unknown Primary2006-2016</t>
  </si>
  <si>
    <t>Cervix2006-2016</t>
  </si>
  <si>
    <t>Cervix (in-situ)2006-2016</t>
  </si>
  <si>
    <t>Colorectal2006-2016</t>
  </si>
  <si>
    <t>Female breast (in-situ)2006-2016</t>
  </si>
  <si>
    <t>Female breast cancer2006-2016</t>
  </si>
  <si>
    <t>Gallbladder2006-2016</t>
  </si>
  <si>
    <t>Head and neck - Eye2006-2016</t>
  </si>
  <si>
    <t>Head and neck - Hypopharynx2006-2016</t>
  </si>
  <si>
    <t>Head and neck - Larynx2006-2016</t>
  </si>
  <si>
    <t>Head and neck - Nasopharynx2006-2016</t>
  </si>
  <si>
    <t>Head and Neck - non specific2006-2016</t>
  </si>
  <si>
    <t>Head and neck - Oral cavity2006-2016</t>
  </si>
  <si>
    <t>Head and neck - Oropharynx2006-2016</t>
  </si>
  <si>
    <t>Head and neck - Palate2006-2016</t>
  </si>
  <si>
    <t>Head and neck - Salivary glands2006-2016</t>
  </si>
  <si>
    <t>Head and neck - Thyroid2006-2016</t>
  </si>
  <si>
    <t>Heart, Mediastinum and Pleura2006-2016</t>
  </si>
  <si>
    <t>Hodgkin lymphoma2006-2016</t>
  </si>
  <si>
    <t>Intracranial endocrine2006-2016</t>
  </si>
  <si>
    <t>Kidney2006-2016</t>
  </si>
  <si>
    <t>Leukaemia: acute lymphoblastic2006-2016</t>
  </si>
  <si>
    <t>Leukaemia: acute myeloid2006-2016</t>
  </si>
  <si>
    <t>Leukaemia: chronic lymphocytic2006-2016</t>
  </si>
  <si>
    <t>Leukaemia: chronic myeloid2006-2016</t>
  </si>
  <si>
    <t>Liver (excl intrahepatic bile duct)2006-2016</t>
  </si>
  <si>
    <t>Lung2006-2016</t>
  </si>
  <si>
    <t>Male breast cancer2006-2016</t>
  </si>
  <si>
    <t>Melanoma2006-2016</t>
  </si>
  <si>
    <t>Meninges2006-2016</t>
  </si>
  <si>
    <t>Mesothelioma2006-2016</t>
  </si>
  <si>
    <t>Multiple myeloma2006-2016</t>
  </si>
  <si>
    <t>Nasal Cavity and Middle Ear2006-2016</t>
  </si>
  <si>
    <t>Non-Hodgkin lymphoma2006-2016</t>
  </si>
  <si>
    <t>Oesophagus2006-2016</t>
  </si>
  <si>
    <t>Other and unspecified urinary2006-2016</t>
  </si>
  <si>
    <t>Other haematological malignancies2006-2016</t>
  </si>
  <si>
    <t>Other malignant neoplasms2006-2016</t>
  </si>
  <si>
    <t>Ovary2006-2016</t>
  </si>
  <si>
    <t>Pancreas2006-2016</t>
  </si>
  <si>
    <t>Penis2006-2016</t>
  </si>
  <si>
    <t>Prostate2006-2016</t>
  </si>
  <si>
    <t>Sarcoma: Bone2006-2016</t>
  </si>
  <si>
    <t>Sarcoma: connective and soft tissue2006-2016</t>
  </si>
  <si>
    <t>Small Intestine2006-2016</t>
  </si>
  <si>
    <t>Spinal cord and Cranial nerves2006-2016</t>
  </si>
  <si>
    <t>Stomach2006-2016</t>
  </si>
  <si>
    <t>Testis2006-2016</t>
  </si>
  <si>
    <t>Uterus2006-2016</t>
  </si>
  <si>
    <t>Vagina2006-2016</t>
  </si>
  <si>
    <t>Vulva2006-2016</t>
  </si>
  <si>
    <t>All Malignant Neoplasms (excl. NMSC)2006</t>
  </si>
  <si>
    <t>Bladder2006</t>
  </si>
  <si>
    <t>Bladder (in-situ)2006</t>
  </si>
  <si>
    <t>Brain2006</t>
  </si>
  <si>
    <t>Cancer of Unknown Primary2006</t>
  </si>
  <si>
    <t>Cervix2006</t>
  </si>
  <si>
    <t>Cervix (in-situ)2006</t>
  </si>
  <si>
    <t>Colorectal2006</t>
  </si>
  <si>
    <t>Female breast (in-situ)2006</t>
  </si>
  <si>
    <t>Female breast cancer2006</t>
  </si>
  <si>
    <t>Head and neck - Larynx2006</t>
  </si>
  <si>
    <t>Head and Neck - non specific2006</t>
  </si>
  <si>
    <t>Head and neck - Oral cavity2006</t>
  </si>
  <si>
    <t>Head and neck - Oropharynx2006</t>
  </si>
  <si>
    <t>Head and neck - Other (excl. oral cavity, oropharynx, larynx &amp; thyroid)2006</t>
  </si>
  <si>
    <t>Head and neck - Thyroid2006</t>
  </si>
  <si>
    <t>Hodgkin lymphoma2006</t>
  </si>
  <si>
    <t>Kidney2006</t>
  </si>
  <si>
    <t>Leukaemia: acute myeloid2006</t>
  </si>
  <si>
    <t>Leukaemia: chronic lymphocytic2006</t>
  </si>
  <si>
    <t>Leukaemia: other (all excluding AML and CLL)2006</t>
  </si>
  <si>
    <t>Liver2006</t>
  </si>
  <si>
    <t>Lung2006</t>
  </si>
  <si>
    <t>Male breast cancer2006</t>
  </si>
  <si>
    <t>Melanoma2006</t>
  </si>
  <si>
    <t>Meninges2006</t>
  </si>
  <si>
    <t>Mesothelioma2006</t>
  </si>
  <si>
    <t>Multiple myeloma2006</t>
  </si>
  <si>
    <t>Non-Hodgkin lymphoma2006</t>
  </si>
  <si>
    <t>Oesophagus2006</t>
  </si>
  <si>
    <t>Other and unspecified urinary2006</t>
  </si>
  <si>
    <t>Other CNS and intracranial tumours2006</t>
  </si>
  <si>
    <t>Other haematological malignancies2006</t>
  </si>
  <si>
    <t>Other malignant neoplasms2006</t>
  </si>
  <si>
    <t>Ovary2006</t>
  </si>
  <si>
    <t>Pancreas2006</t>
  </si>
  <si>
    <t>Prostate2006</t>
  </si>
  <si>
    <t>Sarcoma: Bone2006</t>
  </si>
  <si>
    <t>Sarcoma: connective and soft tissue2006</t>
  </si>
  <si>
    <t>Stomach2006</t>
  </si>
  <si>
    <t>Testis2006</t>
  </si>
  <si>
    <t>Uterus2006</t>
  </si>
  <si>
    <t>Vulva2006</t>
  </si>
  <si>
    <t>All Malignant Neoplasms (excl. NMSC)2007</t>
  </si>
  <si>
    <t>Bladder2007</t>
  </si>
  <si>
    <t>Bladder (in-situ)2007</t>
  </si>
  <si>
    <t>Brain2007</t>
  </si>
  <si>
    <t>Cancer of Unknown Primary2007</t>
  </si>
  <si>
    <t>Cervix2007</t>
  </si>
  <si>
    <t>Cervix (in-situ)2007</t>
  </si>
  <si>
    <t>Colorectal2007</t>
  </si>
  <si>
    <t>Female breast (in-situ)2007</t>
  </si>
  <si>
    <t>Female breast cancer2007</t>
  </si>
  <si>
    <t>Head and neck - Larynx2007</t>
  </si>
  <si>
    <t>Head and Neck - non specific2007</t>
  </si>
  <si>
    <t>Head and neck - Oral cavity2007</t>
  </si>
  <si>
    <t>Head and neck - Oropharynx2007</t>
  </si>
  <si>
    <t>Head and neck - Other (excl. oral cavity, oropharynx, larynx &amp; thyroid)2007</t>
  </si>
  <si>
    <t>Head and neck - Thyroid2007</t>
  </si>
  <si>
    <t>Hodgkin lymphoma2007</t>
  </si>
  <si>
    <t>Kidney2007</t>
  </si>
  <si>
    <t>Leukaemia: acute myeloid2007</t>
  </si>
  <si>
    <t>Leukaemia: chronic lymphocytic2007</t>
  </si>
  <si>
    <t>Leukaemia: other (all excluding AML and CLL)2007</t>
  </si>
  <si>
    <t>Liver2007</t>
  </si>
  <si>
    <t>Lung2007</t>
  </si>
  <si>
    <t>Male breast cancer2007</t>
  </si>
  <si>
    <t>Melanoma2007</t>
  </si>
  <si>
    <t>Meninges2007</t>
  </si>
  <si>
    <t>Mesothelioma2007</t>
  </si>
  <si>
    <t>Multiple myeloma2007</t>
  </si>
  <si>
    <t>Non-Hodgkin lymphoma2007</t>
  </si>
  <si>
    <t>Oesophagus2007</t>
  </si>
  <si>
    <t>Other and unspecified urinary2007</t>
  </si>
  <si>
    <t>Other CNS and intracranial tumours2007</t>
  </si>
  <si>
    <t>Other haematological malignancies2007</t>
  </si>
  <si>
    <t>Other malignant neoplasms2007</t>
  </si>
  <si>
    <t>Ovary2007</t>
  </si>
  <si>
    <t>Pancreas2007</t>
  </si>
  <si>
    <t>Prostate2007</t>
  </si>
  <si>
    <t>Sarcoma: Bone2007</t>
  </si>
  <si>
    <t>Sarcoma: connective and soft tissue2007</t>
  </si>
  <si>
    <t>Stomach2007</t>
  </si>
  <si>
    <t>Testis2007</t>
  </si>
  <si>
    <t>Uterus2007</t>
  </si>
  <si>
    <t>Vulva2007</t>
  </si>
  <si>
    <t>All Malignant Neoplasms (excl. NMSC)2008</t>
  </si>
  <si>
    <t>Bladder2008</t>
  </si>
  <si>
    <t>Bladder (in-situ)2008</t>
  </si>
  <si>
    <t>Brain2008</t>
  </si>
  <si>
    <t>Cancer of Unknown Primary2008</t>
  </si>
  <si>
    <t>Cervix2008</t>
  </si>
  <si>
    <t>Cervix (in-situ)2008</t>
  </si>
  <si>
    <t>Colorectal2008</t>
  </si>
  <si>
    <t>Female breast (in-situ)2008</t>
  </si>
  <si>
    <t>Female breast cancer2008</t>
  </si>
  <si>
    <t>Head and neck - Larynx2008</t>
  </si>
  <si>
    <t>Head and Neck - non specific2008</t>
  </si>
  <si>
    <t>Head and neck - Oral cavity2008</t>
  </si>
  <si>
    <t>Head and neck - Oropharynx2008</t>
  </si>
  <si>
    <t>Head and neck - Other (excl. oral cavity, oropharynx, larynx &amp; thyroid)2008</t>
  </si>
  <si>
    <t>Head and neck - Thyroid2008</t>
  </si>
  <si>
    <t>Hodgkin lymphoma2008</t>
  </si>
  <si>
    <t>Kidney2008</t>
  </si>
  <si>
    <t>Leukaemia: acute myeloid2008</t>
  </si>
  <si>
    <t>Leukaemia: chronic lymphocytic2008</t>
  </si>
  <si>
    <t>Leukaemia: other (all excluding AML and CLL)2008</t>
  </si>
  <si>
    <t>Liver2008</t>
  </si>
  <si>
    <t>Lung2008</t>
  </si>
  <si>
    <t>Male breast cancer2008</t>
  </si>
  <si>
    <t>Melanoma2008</t>
  </si>
  <si>
    <t>Meninges2008</t>
  </si>
  <si>
    <t>Mesothelioma2008</t>
  </si>
  <si>
    <t>Multiple myeloma2008</t>
  </si>
  <si>
    <t>Non-Hodgkin lymphoma2008</t>
  </si>
  <si>
    <t>Oesophagus2008</t>
  </si>
  <si>
    <t>Other and unspecified urinary2008</t>
  </si>
  <si>
    <t>Other CNS and intracranial tumours2008</t>
  </si>
  <si>
    <t>Other haematological malignancies2008</t>
  </si>
  <si>
    <t>Other malignant neoplasms2008</t>
  </si>
  <si>
    <t>Ovary2008</t>
  </si>
  <si>
    <t>Pancreas2008</t>
  </si>
  <si>
    <t>Prostate2008</t>
  </si>
  <si>
    <t>Sarcoma: Bone2008</t>
  </si>
  <si>
    <t>Sarcoma: connective and soft tissue2008</t>
  </si>
  <si>
    <t>Stomach2008</t>
  </si>
  <si>
    <t>Testis2008</t>
  </si>
  <si>
    <t>Uterus2008</t>
  </si>
  <si>
    <t>Vulva2008</t>
  </si>
  <si>
    <t>All Malignant Neoplasms (excl. NMSC)2009</t>
  </si>
  <si>
    <t>Bladder2009</t>
  </si>
  <si>
    <t>Bladder (in-situ)2009</t>
  </si>
  <si>
    <t>Brain2009</t>
  </si>
  <si>
    <t>Cancer of Unknown Primary2009</t>
  </si>
  <si>
    <t>Cervix2009</t>
  </si>
  <si>
    <t>Cervix (in-situ)2009</t>
  </si>
  <si>
    <t>Colorectal2009</t>
  </si>
  <si>
    <t>Female breast (in-situ)2009</t>
  </si>
  <si>
    <t>Female breast cancer2009</t>
  </si>
  <si>
    <t>Head and neck - Larynx2009</t>
  </si>
  <si>
    <t>Head and Neck - non specific2009</t>
  </si>
  <si>
    <t>Head and neck - Oral cavity2009</t>
  </si>
  <si>
    <t>Head and neck - Oropharynx2009</t>
  </si>
  <si>
    <t>Head and neck - Other (excl. oral cavity, oropharynx, larynx &amp; thyroid)2009</t>
  </si>
  <si>
    <t>Head and neck - Thyroid2009</t>
  </si>
  <si>
    <t>Hodgkin lymphoma2009</t>
  </si>
  <si>
    <t>Kidney2009</t>
  </si>
  <si>
    <t>Leukaemia: acute myeloid2009</t>
  </si>
  <si>
    <t>Leukaemia: chronic lymphocytic2009</t>
  </si>
  <si>
    <t>Leukaemia: other (all excluding AML and CLL)2009</t>
  </si>
  <si>
    <t>Liver2009</t>
  </si>
  <si>
    <t>Lung2009</t>
  </si>
  <si>
    <t>Male breast cancer2009</t>
  </si>
  <si>
    <t>Melanoma2009</t>
  </si>
  <si>
    <t>Meninges2009</t>
  </si>
  <si>
    <t>Mesothelioma2009</t>
  </si>
  <si>
    <t>Multiple myeloma2009</t>
  </si>
  <si>
    <t>Non-Hodgkin lymphoma2009</t>
  </si>
  <si>
    <t>Oesophagus2009</t>
  </si>
  <si>
    <t>Other and unspecified urinary2009</t>
  </si>
  <si>
    <t>Other CNS and intracranial tumours2009</t>
  </si>
  <si>
    <t>Other haematological malignancies2009</t>
  </si>
  <si>
    <t>Other malignant neoplasms2009</t>
  </si>
  <si>
    <t>Ovary2009</t>
  </si>
  <si>
    <t>Pancreas2009</t>
  </si>
  <si>
    <t>Prostate2009</t>
  </si>
  <si>
    <t>Sarcoma: Bone2009</t>
  </si>
  <si>
    <t>Sarcoma: connective and soft tissue2009</t>
  </si>
  <si>
    <t>Stomach2009</t>
  </si>
  <si>
    <t>Testis2009</t>
  </si>
  <si>
    <t>Uterus2009</t>
  </si>
  <si>
    <t>Vulva2009</t>
  </si>
  <si>
    <t>All Malignant Neoplasms (excl. NMSC)2010</t>
  </si>
  <si>
    <t>Bladder2010</t>
  </si>
  <si>
    <t>Bladder (in-situ)2010</t>
  </si>
  <si>
    <t>Brain2010</t>
  </si>
  <si>
    <t>Cancer of Unknown Primary2010</t>
  </si>
  <si>
    <t>Cervix2010</t>
  </si>
  <si>
    <t>Cervix (in-situ)2010</t>
  </si>
  <si>
    <t>Colorectal2010</t>
  </si>
  <si>
    <t>Female breast (in-situ)2010</t>
  </si>
  <si>
    <t>Female breast cancer2010</t>
  </si>
  <si>
    <t>Head and neck - Larynx2010</t>
  </si>
  <si>
    <t>Head and Neck - non specific2010</t>
  </si>
  <si>
    <t>Head and neck - Oral cavity2010</t>
  </si>
  <si>
    <t>Head and neck - Oropharynx2010</t>
  </si>
  <si>
    <t>Head and neck - Other (excl. oral cavity, oropharynx, larynx &amp; thyroid)2010</t>
  </si>
  <si>
    <t>Head and neck - Thyroid2010</t>
  </si>
  <si>
    <t>Hodgkin lymphoma2010</t>
  </si>
  <si>
    <t>Kidney2010</t>
  </si>
  <si>
    <t>Leukaemia: acute myeloid2010</t>
  </si>
  <si>
    <t>Leukaemia: chronic lymphocytic2010</t>
  </si>
  <si>
    <t>Leukaemia: other (all excluding AML and CLL)2010</t>
  </si>
  <si>
    <t>Liver2010</t>
  </si>
  <si>
    <t>Lung2010</t>
  </si>
  <si>
    <t>Male breast cancer2010</t>
  </si>
  <si>
    <t>Melanoma2010</t>
  </si>
  <si>
    <t>Meninges2010</t>
  </si>
  <si>
    <t>Mesothelioma2010</t>
  </si>
  <si>
    <t>Multiple myeloma2010</t>
  </si>
  <si>
    <t>Non-Hodgkin lymphoma2010</t>
  </si>
  <si>
    <t>Oesophagus2010</t>
  </si>
  <si>
    <t>Other and unspecified urinary2010</t>
  </si>
  <si>
    <t>Other CNS and intracranial tumours2010</t>
  </si>
  <si>
    <t>Other haematological malignancies2010</t>
  </si>
  <si>
    <t>Other malignant neoplasms2010</t>
  </si>
  <si>
    <t>Ovary2010</t>
  </si>
  <si>
    <t>Pancreas2010</t>
  </si>
  <si>
    <t>Prostate2010</t>
  </si>
  <si>
    <t>Sarcoma: Bone2010</t>
  </si>
  <si>
    <t>Sarcoma: connective and soft tissue2010</t>
  </si>
  <si>
    <t>Stomach2010</t>
  </si>
  <si>
    <t>Testis2010</t>
  </si>
  <si>
    <t>Uterus2010</t>
  </si>
  <si>
    <t>Vulva2010</t>
  </si>
  <si>
    <t>All Malignant Neoplasms (excl. NMSC)2011</t>
  </si>
  <si>
    <t>Bladder2011</t>
  </si>
  <si>
    <t>Bladder (in-situ)2011</t>
  </si>
  <si>
    <t>Brain2011</t>
  </si>
  <si>
    <t>Cancer of Unknown Primary2011</t>
  </si>
  <si>
    <t>Cervix2011</t>
  </si>
  <si>
    <t>Cervix (in-situ)2011</t>
  </si>
  <si>
    <t>Colorectal2011</t>
  </si>
  <si>
    <t>Female breast (in-situ)2011</t>
  </si>
  <si>
    <t>Female breast cancer2011</t>
  </si>
  <si>
    <t>Head and neck - Larynx2011</t>
  </si>
  <si>
    <t>Head and Neck - non specific2011</t>
  </si>
  <si>
    <t>Head and neck - Oral cavity2011</t>
  </si>
  <si>
    <t>Head and neck - Oropharynx2011</t>
  </si>
  <si>
    <t>Head and neck - Other (excl. oral cavity, oropharynx, larynx &amp; thyroid)2011</t>
  </si>
  <si>
    <t>Head and neck - Thyroid2011</t>
  </si>
  <si>
    <t>Hodgkin lymphoma2011</t>
  </si>
  <si>
    <t>Kidney2011</t>
  </si>
  <si>
    <t>Leukaemia: acute myeloid2011</t>
  </si>
  <si>
    <t>Leukaemia: chronic lymphocytic2011</t>
  </si>
  <si>
    <t>Leukaemia: other (all excluding AML and CLL)2011</t>
  </si>
  <si>
    <t>Liver2011</t>
  </si>
  <si>
    <t>Lung2011</t>
  </si>
  <si>
    <t>Male breast cancer2011</t>
  </si>
  <si>
    <t>Melanoma2011</t>
  </si>
  <si>
    <t>Meninges2011</t>
  </si>
  <si>
    <t>Mesothelioma2011</t>
  </si>
  <si>
    <t>Multiple myeloma2011</t>
  </si>
  <si>
    <t>Non-Hodgkin lymphoma2011</t>
  </si>
  <si>
    <t>Oesophagus2011</t>
  </si>
  <si>
    <t>Other and unspecified urinary2011</t>
  </si>
  <si>
    <t>Other CNS and intracranial tumours2011</t>
  </si>
  <si>
    <t>Other haematological malignancies2011</t>
  </si>
  <si>
    <t>Other malignant neoplasms2011</t>
  </si>
  <si>
    <t>Ovary2011</t>
  </si>
  <si>
    <t>Pancreas2011</t>
  </si>
  <si>
    <t>Prostate2011</t>
  </si>
  <si>
    <t>Sarcoma: Bone2011</t>
  </si>
  <si>
    <t>Sarcoma: connective and soft tissue2011</t>
  </si>
  <si>
    <t>Stomach2011</t>
  </si>
  <si>
    <t>Testis2011</t>
  </si>
  <si>
    <t>Uterus2011</t>
  </si>
  <si>
    <t>Vulva2011</t>
  </si>
  <si>
    <t>All Malignant Neoplasms (excl. NMSC)2012</t>
  </si>
  <si>
    <t>Bladder2012</t>
  </si>
  <si>
    <t>Bladder (in-situ)2012</t>
  </si>
  <si>
    <t>Brain2012</t>
  </si>
  <si>
    <t>Cancer of Unknown Primary2012</t>
  </si>
  <si>
    <t>Cervix2012</t>
  </si>
  <si>
    <t>Cervix (in-situ)2012</t>
  </si>
  <si>
    <t>Colorectal2012</t>
  </si>
  <si>
    <t>Female breast (in-situ)2012</t>
  </si>
  <si>
    <t>Female breast cancer2012</t>
  </si>
  <si>
    <t>Head and neck - Larynx2012</t>
  </si>
  <si>
    <t>Head and Neck - non specific2012</t>
  </si>
  <si>
    <t>Head and neck - Oral cavity2012</t>
  </si>
  <si>
    <t>Head and neck - Oropharynx2012</t>
  </si>
  <si>
    <t>Head and neck - Other (excl. oral cavity, oropharynx, larynx &amp; thyroid)2012</t>
  </si>
  <si>
    <t>Head and neck - Thyroid2012</t>
  </si>
  <si>
    <t>Hodgkin lymphoma2012</t>
  </si>
  <si>
    <t>Kidney2012</t>
  </si>
  <si>
    <t>Leukaemia: acute myeloid2012</t>
  </si>
  <si>
    <t>Leukaemia: chronic lymphocytic2012</t>
  </si>
  <si>
    <t>Leukaemia: other (all excluding AML and CLL)2012</t>
  </si>
  <si>
    <t>Liver2012</t>
  </si>
  <si>
    <t>Lung2012</t>
  </si>
  <si>
    <t>Male breast cancer2012</t>
  </si>
  <si>
    <t>Melanoma2012</t>
  </si>
  <si>
    <t>Meninges2012</t>
  </si>
  <si>
    <t>Mesothelioma2012</t>
  </si>
  <si>
    <t>Multiple myeloma2012</t>
  </si>
  <si>
    <t>Non-Hodgkin lymphoma2012</t>
  </si>
  <si>
    <t>Oesophagus2012</t>
  </si>
  <si>
    <t>Other and unspecified urinary2012</t>
  </si>
  <si>
    <t>Other CNS and intracranial tumours2012</t>
  </si>
  <si>
    <t>Other haematological malignancies2012</t>
  </si>
  <si>
    <t>Other malignant neoplasms2012</t>
  </si>
  <si>
    <t>Ovary2012</t>
  </si>
  <si>
    <t>Pancreas2012</t>
  </si>
  <si>
    <t>Prostate2012</t>
  </si>
  <si>
    <t>Sarcoma: Bone2012</t>
  </si>
  <si>
    <t>Sarcoma: connective and soft tissue2012</t>
  </si>
  <si>
    <t>Stomach2012</t>
  </si>
  <si>
    <t>Testis2012</t>
  </si>
  <si>
    <t>Uterus2012</t>
  </si>
  <si>
    <t>Vulva2012</t>
  </si>
  <si>
    <t>All Malignant Neoplasms (excl. NMSC)2013</t>
  </si>
  <si>
    <t>Bladder2013</t>
  </si>
  <si>
    <t>Bladder (in-situ)2013</t>
  </si>
  <si>
    <t>Brain2013</t>
  </si>
  <si>
    <t>Cancer of Unknown Primary2013</t>
  </si>
  <si>
    <t>Cervix2013</t>
  </si>
  <si>
    <t>Cervix (in-situ)2013</t>
  </si>
  <si>
    <t>Colorectal2013</t>
  </si>
  <si>
    <t>Female breast (in-situ)2013</t>
  </si>
  <si>
    <t>Female breast cancer2013</t>
  </si>
  <si>
    <t>Head and neck - Larynx2013</t>
  </si>
  <si>
    <t>Head and Neck - non specific2013</t>
  </si>
  <si>
    <t>Head and neck - Oral cavity2013</t>
  </si>
  <si>
    <t>Head and neck - Oropharynx2013</t>
  </si>
  <si>
    <t>Head and neck - Other (excl. oral cavity, oropharynx, larynx &amp; thyroid)2013</t>
  </si>
  <si>
    <t>Head and neck - Thyroid2013</t>
  </si>
  <si>
    <t>Hodgkin lymphoma2013</t>
  </si>
  <si>
    <t>Kidney2013</t>
  </si>
  <si>
    <t>Leukaemia: acute myeloid2013</t>
  </si>
  <si>
    <t>Leukaemia: chronic lymphocytic2013</t>
  </si>
  <si>
    <t>Leukaemia: other (all excluding AML and CLL)2013</t>
  </si>
  <si>
    <t>Liver2013</t>
  </si>
  <si>
    <t>Lung2013</t>
  </si>
  <si>
    <t>Male breast cancer2013</t>
  </si>
  <si>
    <t>Melanoma2013</t>
  </si>
  <si>
    <t>Meninges2013</t>
  </si>
  <si>
    <t>Mesothelioma2013</t>
  </si>
  <si>
    <t>Multiple myeloma2013</t>
  </si>
  <si>
    <t>Non-Hodgkin lymphoma2013</t>
  </si>
  <si>
    <t>Oesophagus2013</t>
  </si>
  <si>
    <t>Other and unspecified urinary2013</t>
  </si>
  <si>
    <t>Other CNS and intracranial tumours2013</t>
  </si>
  <si>
    <t>Other haematological malignancies2013</t>
  </si>
  <si>
    <t>Other malignant neoplasms2013</t>
  </si>
  <si>
    <t>Ovary2013</t>
  </si>
  <si>
    <t>Pancreas2013</t>
  </si>
  <si>
    <t>Prostate2013</t>
  </si>
  <si>
    <t>Sarcoma: Bone2013</t>
  </si>
  <si>
    <t>Sarcoma: connective and soft tissue2013</t>
  </si>
  <si>
    <t>Stomach2013</t>
  </si>
  <si>
    <t>Testis2013</t>
  </si>
  <si>
    <t>Uterus2013</t>
  </si>
  <si>
    <t>Vulva2013</t>
  </si>
  <si>
    <t>All Malignant Neoplasms (excl. NMSC)2014</t>
  </si>
  <si>
    <t>Bladder2014</t>
  </si>
  <si>
    <t>Bladder (in-situ)2014</t>
  </si>
  <si>
    <t>Brain2014</t>
  </si>
  <si>
    <t>Cancer of Unknown Primary2014</t>
  </si>
  <si>
    <t>Cervix2014</t>
  </si>
  <si>
    <t>Cervix (in-situ)2014</t>
  </si>
  <si>
    <t>Colorectal2014</t>
  </si>
  <si>
    <t>Female breast (in-situ)2014</t>
  </si>
  <si>
    <t>Female breast cancer2014</t>
  </si>
  <si>
    <t>Head and neck - Larynx2014</t>
  </si>
  <si>
    <t>Head and Neck - non specific2014</t>
  </si>
  <si>
    <t>Head and neck - Oral cavity2014</t>
  </si>
  <si>
    <t>Head and neck - Oropharynx2014</t>
  </si>
  <si>
    <t>Head and neck - Other (excl. oral cavity, oropharynx, larynx &amp; thyroid)2014</t>
  </si>
  <si>
    <t>Head and neck - Thyroid2014</t>
  </si>
  <si>
    <t>Hodgkin lymphoma2014</t>
  </si>
  <si>
    <t>Kidney2014</t>
  </si>
  <si>
    <t>Leukaemia: acute myeloid2014</t>
  </si>
  <si>
    <t>Leukaemia: chronic lymphocytic2014</t>
  </si>
  <si>
    <t>Leukaemia: other (all excluding AML and CLL)2014</t>
  </si>
  <si>
    <t>Liver2014</t>
  </si>
  <si>
    <t>Lung2014</t>
  </si>
  <si>
    <t>Male breast cancer2014</t>
  </si>
  <si>
    <t>Melanoma2014</t>
  </si>
  <si>
    <t>Meninges2014</t>
  </si>
  <si>
    <t>Mesothelioma2014</t>
  </si>
  <si>
    <t>Multiple myeloma2014</t>
  </si>
  <si>
    <t>Non-Hodgkin lymphoma2014</t>
  </si>
  <si>
    <t>Oesophagus2014</t>
  </si>
  <si>
    <t>Other and unspecified urinary2014</t>
  </si>
  <si>
    <t>Other CNS and intracranial tumours2014</t>
  </si>
  <si>
    <t>Other haematological malignancies2014</t>
  </si>
  <si>
    <t>Other malignant neoplasms2014</t>
  </si>
  <si>
    <t>Ovary2014</t>
  </si>
  <si>
    <t>Pancreas2014</t>
  </si>
  <si>
    <t>Prostate2014</t>
  </si>
  <si>
    <t>Sarcoma: Bone2014</t>
  </si>
  <si>
    <t>Sarcoma: connective and soft tissue2014</t>
  </si>
  <si>
    <t>Stomach2014</t>
  </si>
  <si>
    <t>Testis2014</t>
  </si>
  <si>
    <t>Uterus2014</t>
  </si>
  <si>
    <t>Vulva2014</t>
  </si>
  <si>
    <t>All Malignant Neoplasms (excl. NMSC)2015</t>
  </si>
  <si>
    <t>Bladder2015</t>
  </si>
  <si>
    <t>Bladder (in-situ)2015</t>
  </si>
  <si>
    <t>Brain2015</t>
  </si>
  <si>
    <t>Cancer of Unknown Primary2015</t>
  </si>
  <si>
    <t>Cervix2015</t>
  </si>
  <si>
    <t>Cervix (in-situ)2015</t>
  </si>
  <si>
    <t>Colorectal2015</t>
  </si>
  <si>
    <t>Female breast (in-situ)2015</t>
  </si>
  <si>
    <t>Female breast cancer2015</t>
  </si>
  <si>
    <t>Head and neck - Larynx2015</t>
  </si>
  <si>
    <t>Head and Neck - non specific2015</t>
  </si>
  <si>
    <t>Head and neck - Oral cavity2015</t>
  </si>
  <si>
    <t>Head and neck - Oropharynx2015</t>
  </si>
  <si>
    <t>Head and neck - Other (excl. oral cavity, oropharynx, larynx &amp; thyroid)2015</t>
  </si>
  <si>
    <t>Head and neck - Thyroid2015</t>
  </si>
  <si>
    <t>Hodgkin lymphoma2015</t>
  </si>
  <si>
    <t>Kidney2015</t>
  </si>
  <si>
    <t>Leukaemia: acute myeloid2015</t>
  </si>
  <si>
    <t>Leukaemia: chronic lymphocytic2015</t>
  </si>
  <si>
    <t>Leukaemia: other (all excluding AML and CLL)2015</t>
  </si>
  <si>
    <t>Liver2015</t>
  </si>
  <si>
    <t>Lung2015</t>
  </si>
  <si>
    <t>Male breast cancer2015</t>
  </si>
  <si>
    <t>Melanoma2015</t>
  </si>
  <si>
    <t>Meninges2015</t>
  </si>
  <si>
    <t>Mesothelioma2015</t>
  </si>
  <si>
    <t>Multiple myeloma2015</t>
  </si>
  <si>
    <t>Non-Hodgkin lymphoma2015</t>
  </si>
  <si>
    <t>Oesophagus2015</t>
  </si>
  <si>
    <t>Other and unspecified urinary2015</t>
  </si>
  <si>
    <t>Other CNS and intracranial tumours2015</t>
  </si>
  <si>
    <t>Other haematological malignancies2015</t>
  </si>
  <si>
    <t>Other malignant neoplasms2015</t>
  </si>
  <si>
    <t>Ovary2015</t>
  </si>
  <si>
    <t>Pancreas2015</t>
  </si>
  <si>
    <t>Prostate2015</t>
  </si>
  <si>
    <t>Sarcoma: Bone2015</t>
  </si>
  <si>
    <t>Sarcoma: connective and soft tissue2015</t>
  </si>
  <si>
    <t>Stomach2015</t>
  </si>
  <si>
    <t>Testis2015</t>
  </si>
  <si>
    <t>Uterus2015</t>
  </si>
  <si>
    <t>Vulva2015</t>
  </si>
  <si>
    <t>All Malignant Neoplasms (excl. NMSC)2016</t>
  </si>
  <si>
    <t>Bladder2016</t>
  </si>
  <si>
    <t>Bladder (in-situ)2016</t>
  </si>
  <si>
    <t>Brain2016</t>
  </si>
  <si>
    <t>Cancer of Unknown Primary2016</t>
  </si>
  <si>
    <t>Cervix2016</t>
  </si>
  <si>
    <t>Cervix (in-situ)2016</t>
  </si>
  <si>
    <t>Colorectal2016</t>
  </si>
  <si>
    <t>Female breast (in-situ)2016</t>
  </si>
  <si>
    <t>Female breast cancer2016</t>
  </si>
  <si>
    <t>Head and neck - Larynx2016</t>
  </si>
  <si>
    <t>Head and Neck - non specific2016</t>
  </si>
  <si>
    <t>Head and neck - Oral cavity2016</t>
  </si>
  <si>
    <t>Head and neck - Oropharynx2016</t>
  </si>
  <si>
    <t>Head and neck - Other (excl. oral cavity, oropharynx, larynx &amp; thyroid)2016</t>
  </si>
  <si>
    <t>Head and neck - Thyroid2016</t>
  </si>
  <si>
    <t>Hodgkin lymphoma2016</t>
  </si>
  <si>
    <t>Kidney2016</t>
  </si>
  <si>
    <t>Leukaemia: acute myeloid2016</t>
  </si>
  <si>
    <t>Leukaemia: chronic lymphocytic2016</t>
  </si>
  <si>
    <t>Leukaemia: other (all excluding AML and CLL)2016</t>
  </si>
  <si>
    <t>Liver2016</t>
  </si>
  <si>
    <t>Lung2016</t>
  </si>
  <si>
    <t>Male breast cancer2016</t>
  </si>
  <si>
    <t>Melanoma2016</t>
  </si>
  <si>
    <t>Meninges2016</t>
  </si>
  <si>
    <t>Mesothelioma2016</t>
  </si>
  <si>
    <t>Multiple myeloma2016</t>
  </si>
  <si>
    <t>Non-Hodgkin lymphoma2016</t>
  </si>
  <si>
    <t>Oesophagus2016</t>
  </si>
  <si>
    <t>Other and unspecified urinary2016</t>
  </si>
  <si>
    <t>Other CNS and intracranial tumours2016</t>
  </si>
  <si>
    <t>Other haematological malignancies2016</t>
  </si>
  <si>
    <t>Other malignant neoplasms2016</t>
  </si>
  <si>
    <t>Ovary2016</t>
  </si>
  <si>
    <t>Pancreas2016</t>
  </si>
  <si>
    <t>Prostate2016</t>
  </si>
  <si>
    <t>Sarcoma: Bone2016</t>
  </si>
  <si>
    <t>Sarcoma: connective and soft tissue2016</t>
  </si>
  <si>
    <t>Stomach2016</t>
  </si>
  <si>
    <t>Testis2016</t>
  </si>
  <si>
    <t>Uterus2016</t>
  </si>
  <si>
    <t>Vulva2016</t>
  </si>
  <si>
    <t>No data available from Inpatient or outpatient Hospital Episode Statistics (HES), Cancer Waiting Times (CWT), screening and with a death certificate only diagnosis flagged by the registry in the cancer analysis system</t>
  </si>
  <si>
    <r>
      <t xml:space="preserve">Percentage of diagnoses by route - </t>
    </r>
    <r>
      <rPr>
        <b/>
        <sz val="12"/>
        <color indexed="8"/>
        <rFont val="Arial"/>
        <family val="2"/>
      </rPr>
      <t>by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</si>
</sst>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0000"/>
    <numFmt numFmtId="166" formatCode="0.0%"/>
  </numFmts>
  <fonts count="53" x14ac:knownFonts="1">
    <font>
      <sz val="11"/>
      <color theme="1"/>
      <name val="Calibri"/>
      <family val="2"/>
      <scheme val="minor"/>
    </font>
    <font>
      <sz val="10"/>
      <name val="Arial"/>
      <family val="2"/>
    </font>
    <font>
      <b/>
      <sz val="12"/>
      <name val="Arial"/>
      <family val="2"/>
    </font>
    <font>
      <b/>
      <sz val="10"/>
      <name val="Arial"/>
      <family val="2"/>
    </font>
    <font>
      <sz val="12"/>
      <name val="Arial"/>
      <family val="2"/>
    </font>
    <font>
      <b/>
      <sz val="12"/>
      <color indexed="8"/>
      <name val="Arial"/>
      <family val="2"/>
    </font>
    <font>
      <sz val="11"/>
      <color theme="1"/>
      <name val="Calibri"/>
      <family val="2"/>
      <scheme val="minor"/>
    </font>
    <font>
      <u/>
      <sz val="11"/>
      <color theme="10"/>
      <name val="Calibri"/>
      <family val="2"/>
      <scheme val="minor"/>
    </font>
    <font>
      <b/>
      <sz val="11"/>
      <color theme="1"/>
      <name val="Calibri"/>
      <family val="2"/>
      <scheme val="minor"/>
    </font>
    <font>
      <b/>
      <sz val="10"/>
      <color theme="1"/>
      <name val="Arial"/>
      <family val="2"/>
    </font>
    <font>
      <i/>
      <sz val="8"/>
      <color theme="1"/>
      <name val="Arial"/>
      <family val="2"/>
    </font>
    <font>
      <b/>
      <sz val="12"/>
      <color theme="1"/>
      <name val="Arial"/>
      <family val="2"/>
    </font>
    <font>
      <sz val="11"/>
      <color rgb="FFCCE3F1"/>
      <name val="Calibri"/>
      <family val="2"/>
      <scheme val="minor"/>
    </font>
    <font>
      <sz val="12"/>
      <color theme="1"/>
      <name val="Arial"/>
      <family val="2"/>
    </font>
    <font>
      <sz val="12"/>
      <color theme="1"/>
      <name val="Calibri"/>
      <family val="2"/>
      <scheme val="minor"/>
    </font>
    <font>
      <sz val="20"/>
      <name val="Calibri"/>
      <family val="2"/>
      <scheme val="minor"/>
    </font>
    <font>
      <sz val="10"/>
      <color theme="1"/>
      <name val="Calibri"/>
      <family val="2"/>
      <scheme val="minor"/>
    </font>
    <font>
      <i/>
      <sz val="11"/>
      <color theme="1"/>
      <name val="Calibri"/>
      <family val="2"/>
      <scheme val="minor"/>
    </font>
    <font>
      <sz val="11"/>
      <color theme="1"/>
      <name val="Arial"/>
      <family val="2"/>
    </font>
    <font>
      <u/>
      <sz val="11"/>
      <color theme="10"/>
      <name val="Arial"/>
      <family val="2"/>
    </font>
    <font>
      <b/>
      <sz val="11"/>
      <color theme="1"/>
      <name val="Arial"/>
      <family val="2"/>
    </font>
    <font>
      <u/>
      <sz val="12"/>
      <color theme="1"/>
      <name val="Arial"/>
      <family val="2"/>
    </font>
    <font>
      <u/>
      <sz val="12"/>
      <color theme="10"/>
      <name val="Arial"/>
      <family val="2"/>
    </font>
    <font>
      <sz val="8"/>
      <color theme="1"/>
      <name val="Arial"/>
      <family val="2"/>
    </font>
    <font>
      <b/>
      <sz val="20"/>
      <color rgb="FF98002E"/>
      <name val="Arial"/>
      <family val="2"/>
    </font>
    <font>
      <b/>
      <sz val="11"/>
      <color rgb="FF98002E"/>
      <name val="Arial"/>
      <family val="2"/>
    </font>
    <font>
      <b/>
      <sz val="14"/>
      <color rgb="FF98002E"/>
      <name val="Arial"/>
      <family val="2"/>
    </font>
    <font>
      <b/>
      <sz val="12"/>
      <color rgb="FF98002E"/>
      <name val="Arial"/>
      <family val="2"/>
    </font>
    <font>
      <sz val="12"/>
      <color theme="1"/>
      <name val="Wingdings"/>
      <charset val="2"/>
    </font>
    <font>
      <sz val="20"/>
      <color theme="1"/>
      <name val="Arial"/>
      <family val="2"/>
    </font>
    <font>
      <sz val="10"/>
      <color rgb="FFCCE3F1"/>
      <name val="Calibri"/>
      <family val="2"/>
      <scheme val="minor"/>
    </font>
    <font>
      <sz val="12"/>
      <color rgb="FFCCE3F1"/>
      <name val="Calibri"/>
      <family val="2"/>
      <scheme val="minor"/>
    </font>
    <font>
      <b/>
      <sz val="10"/>
      <color rgb="FFCCE3F1"/>
      <name val="Arial"/>
      <family val="2"/>
    </font>
    <font>
      <b/>
      <sz val="12"/>
      <color rgb="FF000000"/>
      <name val="Arial"/>
      <family val="2"/>
    </font>
    <font>
      <i/>
      <sz val="10"/>
      <color theme="1"/>
      <name val="Arial"/>
      <family val="2"/>
    </font>
    <font>
      <sz val="10"/>
      <color theme="1"/>
      <name val="Arial"/>
      <family val="2"/>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4"/>
      <color theme="1"/>
      <name val="Calibri"/>
      <family val="2"/>
      <scheme val="minor"/>
    </font>
    <font>
      <b/>
      <u/>
      <sz val="11"/>
      <color theme="1"/>
      <name val="Arial"/>
      <family val="2"/>
    </font>
  </fonts>
  <fills count="39">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rgb="FFCCE3F1"/>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BA0C7"/>
        <bgColor indexed="64"/>
      </patternFill>
    </fill>
    <fill>
      <patternFill patternType="solid">
        <fgColor theme="3" tint="0.59999389629810485"/>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00B092"/>
      </right>
      <top/>
      <bottom/>
      <diagonal/>
    </border>
    <border>
      <left style="medium">
        <color rgb="FF00B092"/>
      </left>
      <right style="medium">
        <color rgb="FF00B092"/>
      </right>
      <top/>
      <bottom/>
      <diagonal/>
    </border>
    <border>
      <left style="medium">
        <color rgb="FF00B092"/>
      </left>
      <right style="medium">
        <color rgb="FF00B092"/>
      </right>
      <top/>
      <bottom style="medium">
        <color rgb="FF00B092"/>
      </bottom>
      <diagonal/>
    </border>
    <border>
      <left/>
      <right style="medium">
        <color rgb="FF00B092"/>
      </right>
      <top/>
      <bottom style="medium">
        <color rgb="FF00B092"/>
      </bottom>
      <diagonal/>
    </border>
    <border>
      <left/>
      <right style="medium">
        <color rgb="FF00B092"/>
      </right>
      <top style="medium">
        <color rgb="FF00B092"/>
      </top>
      <bottom/>
      <diagonal/>
    </border>
    <border>
      <left style="medium">
        <color rgb="FF00B092"/>
      </left>
      <right style="medium">
        <color rgb="FF00B092"/>
      </right>
      <top style="medium">
        <color rgb="FF00B092"/>
      </top>
      <bottom/>
      <diagonal/>
    </border>
    <border>
      <left style="medium">
        <color rgb="FF00B092"/>
      </left>
      <right style="medium">
        <color rgb="FF00B092"/>
      </right>
      <top style="medium">
        <color rgb="FF00B092"/>
      </top>
      <bottom style="medium">
        <color rgb="FF00B092"/>
      </bottom>
      <diagonal/>
    </border>
    <border>
      <left style="medium">
        <color rgb="FF00B092"/>
      </left>
      <right/>
      <top style="medium">
        <color rgb="FF00B092"/>
      </top>
      <bottom style="medium">
        <color rgb="FF00B092"/>
      </bottom>
      <diagonal/>
    </border>
    <border>
      <left/>
      <right style="medium">
        <color rgb="FF00B092"/>
      </right>
      <top style="medium">
        <color rgb="FF00B092"/>
      </top>
      <bottom style="medium">
        <color rgb="FF00B092"/>
      </bottom>
      <diagonal/>
    </border>
    <border>
      <left style="medium">
        <color rgb="FF00B092"/>
      </left>
      <right/>
      <top/>
      <bottom/>
      <diagonal/>
    </border>
    <border>
      <left/>
      <right/>
      <top style="medium">
        <color rgb="FF00B092"/>
      </top>
      <bottom style="medium">
        <color rgb="FF00B092"/>
      </bottom>
      <diagonal/>
    </border>
    <border>
      <left style="medium">
        <color rgb="FF00B092"/>
      </left>
      <right/>
      <top style="medium">
        <color rgb="FF00B092"/>
      </top>
      <bottom/>
      <diagonal/>
    </border>
    <border>
      <left/>
      <right/>
      <top style="medium">
        <color rgb="FF00B09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6" fillId="2" borderId="0" applyNumberFormat="0" applyBorder="0" applyAlignment="0" applyProtection="0"/>
    <xf numFmtId="43" fontId="6" fillId="0" borderId="0" applyFont="0" applyFill="0" applyBorder="0" applyAlignment="0" applyProtection="0"/>
    <xf numFmtId="0" fontId="7" fillId="0" borderId="0" applyNumberFormat="0" applyFill="0" applyBorder="0" applyAlignment="0" applyProtection="0"/>
    <xf numFmtId="0" fontId="1" fillId="0" borderId="0"/>
    <xf numFmtId="9" fontId="6" fillId="0" borderId="0" applyFont="0" applyFill="0" applyBorder="0" applyAlignment="0" applyProtection="0"/>
    <xf numFmtId="0" fontId="37" fillId="0" borderId="0" applyNumberFormat="0" applyFill="0" applyBorder="0" applyAlignment="0" applyProtection="0"/>
    <xf numFmtId="0" fontId="38" fillId="0" borderId="41"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44" applyNumberFormat="0" applyAlignment="0" applyProtection="0"/>
    <xf numFmtId="0" fontId="45" fillId="11" borderId="45" applyNumberFormat="0" applyAlignment="0" applyProtection="0"/>
    <xf numFmtId="0" fontId="46" fillId="11" borderId="44" applyNumberFormat="0" applyAlignment="0" applyProtection="0"/>
    <xf numFmtId="0" fontId="47" fillId="0" borderId="46" applyNumberFormat="0" applyFill="0" applyAlignment="0" applyProtection="0"/>
    <xf numFmtId="0" fontId="48" fillId="12" borderId="47" applyNumberFormat="0" applyAlignment="0" applyProtection="0"/>
    <xf numFmtId="0" fontId="36" fillId="0" borderId="0" applyNumberFormat="0" applyFill="0" applyBorder="0" applyAlignment="0" applyProtection="0"/>
    <xf numFmtId="0" fontId="6" fillId="13" borderId="48" applyNumberFormat="0" applyFont="0" applyAlignment="0" applyProtection="0"/>
    <xf numFmtId="0" fontId="49" fillId="0" borderId="0" applyNumberFormat="0" applyFill="0" applyBorder="0" applyAlignment="0" applyProtection="0"/>
    <xf numFmtId="0" fontId="8" fillId="0" borderId="49" applyNumberFormat="0" applyFill="0" applyAlignment="0" applyProtection="0"/>
    <xf numFmtId="0" fontId="50" fillId="14" borderId="0" applyNumberFormat="0" applyBorder="0" applyAlignment="0" applyProtection="0"/>
    <xf numFmtId="0" fontId="6"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50" fillId="36" borderId="0" applyNumberFormat="0" applyBorder="0" applyAlignment="0" applyProtection="0"/>
  </cellStyleXfs>
  <cellXfs count="179">
    <xf numFmtId="0" fontId="0" fillId="0" borderId="0" xfId="0"/>
    <xf numFmtId="9" fontId="10" fillId="4" borderId="2" xfId="0" applyNumberFormat="1" applyFont="1" applyFill="1" applyBorder="1" applyAlignment="1">
      <alignment horizontal="right"/>
    </xf>
    <xf numFmtId="9" fontId="10" fillId="4" borderId="3" xfId="0" applyNumberFormat="1" applyFont="1" applyFill="1" applyBorder="1" applyAlignment="1">
      <alignment horizontal="right"/>
    </xf>
    <xf numFmtId="9" fontId="10" fillId="4" borderId="9" xfId="0" applyNumberFormat="1" applyFont="1" applyFill="1" applyBorder="1" applyAlignment="1">
      <alignment horizontal="right"/>
    </xf>
    <xf numFmtId="9" fontId="10" fillId="4" borderId="10" xfId="0" applyNumberFormat="1" applyFont="1" applyFill="1" applyBorder="1" applyAlignment="1">
      <alignment horizontal="right"/>
    </xf>
    <xf numFmtId="0" fontId="0" fillId="5" borderId="0" xfId="0" applyFill="1"/>
    <xf numFmtId="0" fontId="0" fillId="5" borderId="0" xfId="0" applyFill="1" applyBorder="1"/>
    <xf numFmtId="0" fontId="11" fillId="5" borderId="0" xfId="0" applyFont="1" applyFill="1" applyBorder="1" applyAlignment="1">
      <alignment vertical="center" wrapText="1"/>
    </xf>
    <xf numFmtId="0" fontId="10" fillId="4" borderId="6" xfId="0" applyFont="1" applyFill="1" applyBorder="1" applyAlignment="1">
      <alignment horizontal="left"/>
    </xf>
    <xf numFmtId="0" fontId="0" fillId="0" borderId="0" xfId="0" applyFill="1" applyBorder="1"/>
    <xf numFmtId="0" fontId="0" fillId="0" borderId="0" xfId="0" applyBorder="1"/>
    <xf numFmtId="0" fontId="12" fillId="5" borderId="0" xfId="0" applyFont="1" applyFill="1" applyBorder="1"/>
    <xf numFmtId="0" fontId="0" fillId="0" borderId="0" xfId="0" applyFill="1"/>
    <xf numFmtId="0" fontId="0" fillId="5" borderId="0" xfId="0" applyFont="1" applyFill="1"/>
    <xf numFmtId="0" fontId="14" fillId="5" borderId="0" xfId="0" applyFont="1" applyFill="1"/>
    <xf numFmtId="0" fontId="13" fillId="3" borderId="4" xfId="0" applyFont="1" applyFill="1" applyBorder="1" applyAlignment="1">
      <alignment horizontal="left"/>
    </xf>
    <xf numFmtId="0" fontId="13" fillId="5" borderId="0" xfId="0" applyFont="1" applyFill="1"/>
    <xf numFmtId="0" fontId="12" fillId="5" borderId="0" xfId="0" applyFont="1" applyFill="1"/>
    <xf numFmtId="0" fontId="15" fillId="5" borderId="12" xfId="0" applyFont="1" applyFill="1" applyBorder="1" applyAlignment="1">
      <alignment vertical="center" textRotation="90"/>
    </xf>
    <xf numFmtId="0" fontId="16" fillId="5" borderId="0" xfId="0" applyFont="1" applyFill="1"/>
    <xf numFmtId="0" fontId="17" fillId="0" borderId="0" xfId="0" applyFont="1" applyBorder="1"/>
    <xf numFmtId="1" fontId="0" fillId="0" borderId="0" xfId="0" applyNumberFormat="1" applyBorder="1"/>
    <xf numFmtId="0" fontId="19" fillId="5" borderId="0" xfId="3" applyFont="1" applyFill="1"/>
    <xf numFmtId="0" fontId="18" fillId="0" borderId="0" xfId="0" applyFont="1"/>
    <xf numFmtId="0" fontId="20" fillId="0" borderId="0" xfId="0" applyFont="1"/>
    <xf numFmtId="0" fontId="2" fillId="0" borderId="0" xfId="4" applyFont="1"/>
    <xf numFmtId="0" fontId="3" fillId="0" borderId="0" xfId="4" applyFont="1"/>
    <xf numFmtId="0" fontId="21" fillId="5" borderId="0" xfId="0" applyFont="1" applyFill="1"/>
    <xf numFmtId="0" fontId="4" fillId="0" borderId="0" xfId="4" applyFont="1"/>
    <xf numFmtId="0" fontId="13" fillId="0" borderId="0" xfId="0" applyFont="1"/>
    <xf numFmtId="0" fontId="22" fillId="0" borderId="0" xfId="3" applyFont="1"/>
    <xf numFmtId="0" fontId="7" fillId="0" borderId="0" xfId="3"/>
    <xf numFmtId="0" fontId="23" fillId="0" borderId="0" xfId="0" applyFont="1"/>
    <xf numFmtId="0" fontId="15" fillId="5" borderId="0" xfId="0" applyFont="1" applyFill="1" applyBorder="1" applyAlignment="1">
      <alignment vertical="center" textRotation="90"/>
    </xf>
    <xf numFmtId="0" fontId="9" fillId="3" borderId="1" xfId="0" applyFont="1" applyFill="1" applyBorder="1" applyAlignment="1">
      <alignment horizontal="center" textRotation="90" wrapText="1"/>
    </xf>
    <xf numFmtId="0" fontId="9" fillId="3" borderId="16" xfId="0" applyFont="1" applyFill="1" applyBorder="1" applyAlignment="1">
      <alignment horizontal="center" textRotation="90" wrapText="1"/>
    </xf>
    <xf numFmtId="0" fontId="0" fillId="0" borderId="0" xfId="0" applyAlignment="1">
      <alignment wrapText="1"/>
    </xf>
    <xf numFmtId="165" fontId="13" fillId="5" borderId="0" xfId="0" applyNumberFormat="1" applyFont="1" applyFill="1"/>
    <xf numFmtId="0" fontId="0" fillId="0" borderId="0" xfId="0"/>
    <xf numFmtId="0" fontId="0" fillId="0" borderId="0" xfId="0" applyBorder="1"/>
    <xf numFmtId="0" fontId="0" fillId="5" borderId="0" xfId="0" applyFill="1"/>
    <xf numFmtId="0" fontId="24" fillId="0" borderId="0" xfId="0" applyFont="1"/>
    <xf numFmtId="0" fontId="25" fillId="0" borderId="0" xfId="0" applyFont="1"/>
    <xf numFmtId="0" fontId="11" fillId="0" borderId="0" xfId="0" applyFont="1"/>
    <xf numFmtId="0" fontId="11" fillId="0" borderId="0" xfId="0" applyFont="1" applyAlignment="1">
      <alignment vertical="center"/>
    </xf>
    <xf numFmtId="0" fontId="13" fillId="0" borderId="0" xfId="0" applyFont="1" applyAlignment="1">
      <alignment vertical="center" wrapText="1"/>
    </xf>
    <xf numFmtId="0" fontId="13" fillId="2" borderId="0" xfId="1" applyFont="1" applyAlignment="1">
      <alignment vertical="center" wrapText="1"/>
    </xf>
    <xf numFmtId="0" fontId="13" fillId="6" borderId="0" xfId="0" applyFont="1" applyFill="1" applyAlignment="1">
      <alignment vertical="center" wrapText="1"/>
    </xf>
    <xf numFmtId="0" fontId="13" fillId="6" borderId="0" xfId="1" applyFont="1" applyFill="1" applyBorder="1" applyAlignment="1">
      <alignment vertical="center" wrapText="1"/>
    </xf>
    <xf numFmtId="0" fontId="13" fillId="3" borderId="0" xfId="0" applyFont="1" applyFill="1" applyAlignment="1">
      <alignment vertical="center"/>
    </xf>
    <xf numFmtId="0" fontId="26" fillId="0" borderId="0" xfId="0" applyFont="1"/>
    <xf numFmtId="0" fontId="27" fillId="0" borderId="0" xfId="0" applyFont="1" applyBorder="1" applyAlignment="1">
      <alignment vertical="top" wrapText="1"/>
    </xf>
    <xf numFmtId="0" fontId="13" fillId="0" borderId="0" xfId="0" applyFont="1" applyBorder="1"/>
    <xf numFmtId="0" fontId="28" fillId="3" borderId="29" xfId="1"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3" borderId="28" xfId="1" applyFont="1" applyFill="1" applyBorder="1" applyAlignment="1">
      <alignment horizontal="center" vertical="center" wrapText="1"/>
    </xf>
    <xf numFmtId="0" fontId="28" fillId="6" borderId="28" xfId="1" applyFont="1" applyFill="1" applyBorder="1" applyAlignment="1">
      <alignment horizontal="center" vertical="center" wrapText="1"/>
    </xf>
    <xf numFmtId="0" fontId="28" fillId="6" borderId="28" xfId="0" applyFont="1" applyFill="1" applyBorder="1" applyAlignment="1">
      <alignment horizontal="center" vertical="center" wrapText="1"/>
    </xf>
    <xf numFmtId="0" fontId="28" fillId="3" borderId="29" xfId="0" applyFont="1" applyFill="1" applyBorder="1" applyAlignment="1">
      <alignment horizontal="center" vertical="center" wrapText="1"/>
    </xf>
    <xf numFmtId="0" fontId="28" fillId="2" borderId="29" xfId="1" applyFont="1" applyBorder="1" applyAlignment="1">
      <alignment horizontal="center" vertical="center" wrapText="1"/>
    </xf>
    <xf numFmtId="0" fontId="28" fillId="2" borderId="28" xfId="1" applyFont="1" applyBorder="1" applyAlignment="1">
      <alignment horizontal="center" vertical="center" wrapText="1"/>
    </xf>
    <xf numFmtId="0" fontId="28" fillId="3" borderId="28" xfId="0" applyFont="1" applyFill="1" applyBorder="1" applyAlignment="1">
      <alignment horizontal="center" vertical="center" wrapText="1"/>
    </xf>
    <xf numFmtId="0" fontId="11" fillId="0" borderId="33" xfId="0" applyFont="1" applyBorder="1" applyAlignment="1">
      <alignment vertical="center" wrapText="1"/>
    </xf>
    <xf numFmtId="0" fontId="11" fillId="0" borderId="34" xfId="0" applyFont="1" applyBorder="1" applyAlignment="1">
      <alignment vertical="center" wrapText="1"/>
    </xf>
    <xf numFmtId="0" fontId="11" fillId="0" borderId="29" xfId="0" applyFont="1" applyBorder="1" applyAlignment="1">
      <alignment vertical="center" wrapText="1"/>
    </xf>
    <xf numFmtId="0" fontId="13" fillId="5" borderId="0" xfId="0" quotePrefix="1" applyFont="1" applyFill="1"/>
    <xf numFmtId="0" fontId="22" fillId="5" borderId="0" xfId="3" applyFont="1" applyFill="1"/>
    <xf numFmtId="0" fontId="10" fillId="4" borderId="7" xfId="0" applyFont="1" applyFill="1" applyBorder="1" applyAlignment="1">
      <alignment horizontal="left"/>
    </xf>
    <xf numFmtId="0" fontId="10" fillId="4" borderId="6" xfId="0" applyFont="1" applyFill="1" applyBorder="1" applyAlignment="1">
      <alignment horizontal="left"/>
    </xf>
    <xf numFmtId="0" fontId="10" fillId="4" borderId="5" xfId="0" applyFont="1" applyFill="1" applyBorder="1" applyAlignment="1">
      <alignment horizontal="left"/>
    </xf>
    <xf numFmtId="0" fontId="13" fillId="3" borderId="14" xfId="0" applyFont="1" applyFill="1" applyBorder="1" applyAlignment="1">
      <alignment horizontal="left"/>
    </xf>
    <xf numFmtId="0" fontId="13" fillId="3" borderId="18" xfId="0" applyFont="1" applyFill="1" applyBorder="1"/>
    <xf numFmtId="0" fontId="13" fillId="3" borderId="11" xfId="0" applyFont="1" applyFill="1" applyBorder="1"/>
    <xf numFmtId="0" fontId="0" fillId="0" borderId="0" xfId="0" applyFont="1" applyBorder="1"/>
    <xf numFmtId="0" fontId="0" fillId="0" borderId="0" xfId="0"/>
    <xf numFmtId="0" fontId="29" fillId="0" borderId="19" xfId="0" applyFont="1" applyFill="1" applyBorder="1" applyAlignment="1">
      <alignment horizontal="center" vertical="center"/>
    </xf>
    <xf numFmtId="0" fontId="0" fillId="0" borderId="0" xfId="0"/>
    <xf numFmtId="9" fontId="10" fillId="4" borderId="2" xfId="0" applyNumberFormat="1" applyFont="1" applyFill="1" applyBorder="1" applyAlignment="1">
      <alignment horizontal="right"/>
    </xf>
    <xf numFmtId="0" fontId="10" fillId="4" borderId="6" xfId="0" applyFont="1" applyFill="1" applyBorder="1" applyAlignment="1">
      <alignment horizontal="center"/>
    </xf>
    <xf numFmtId="0" fontId="0" fillId="5" borderId="0" xfId="0" applyFill="1"/>
    <xf numFmtId="0" fontId="30" fillId="5" borderId="0" xfId="0" applyFont="1" applyFill="1"/>
    <xf numFmtId="0" fontId="31" fillId="5" borderId="0" xfId="0" applyFont="1" applyFill="1"/>
    <xf numFmtId="9" fontId="12" fillId="5" borderId="0" xfId="0" applyNumberFormat="1" applyFont="1" applyFill="1"/>
    <xf numFmtId="0" fontId="11" fillId="0" borderId="33" xfId="0" applyFont="1" applyBorder="1" applyAlignment="1">
      <alignment horizontal="center" vertical="center" wrapText="1"/>
    </xf>
    <xf numFmtId="9" fontId="12" fillId="5" borderId="0" xfId="5" applyFont="1" applyFill="1"/>
    <xf numFmtId="0" fontId="0" fillId="5" borderId="0" xfId="0" applyFill="1" applyAlignment="1">
      <alignment horizontal="right" vertical="center"/>
    </xf>
    <xf numFmtId="9" fontId="0" fillId="0" borderId="0" xfId="5" applyFont="1" applyBorder="1"/>
    <xf numFmtId="166" fontId="0" fillId="0" borderId="0" xfId="5" applyNumberFormat="1" applyFont="1" applyBorder="1"/>
    <xf numFmtId="166" fontId="0" fillId="0" borderId="0" xfId="5" applyNumberFormat="1" applyFont="1" applyFill="1" applyBorder="1"/>
    <xf numFmtId="164" fontId="0" fillId="0" borderId="0" xfId="2" applyNumberFormat="1" applyFont="1" applyBorder="1"/>
    <xf numFmtId="0" fontId="36" fillId="5" borderId="0" xfId="0" applyFont="1" applyFill="1" applyBorder="1"/>
    <xf numFmtId="0" fontId="36" fillId="5" borderId="0" xfId="0" applyFont="1" applyFill="1"/>
    <xf numFmtId="0" fontId="13" fillId="3" borderId="0" xfId="0" applyFont="1" applyFill="1" applyBorder="1"/>
    <xf numFmtId="0" fontId="28" fillId="3" borderId="0" xfId="0" applyFont="1" applyFill="1" applyBorder="1" applyAlignment="1">
      <alignment horizontal="center"/>
    </xf>
    <xf numFmtId="0" fontId="11" fillId="0" borderId="0" xfId="0" applyFont="1" applyBorder="1" applyAlignment="1">
      <alignment vertical="center"/>
    </xf>
    <xf numFmtId="0" fontId="13" fillId="0" borderId="0" xfId="0" applyFont="1" applyBorder="1" applyAlignment="1">
      <alignment vertical="center" wrapText="1"/>
    </xf>
    <xf numFmtId="0" fontId="13" fillId="2" borderId="0" xfId="1" applyFont="1" applyBorder="1" applyAlignment="1">
      <alignment vertical="center" wrapText="1"/>
    </xf>
    <xf numFmtId="0" fontId="13" fillId="6" borderId="0" xfId="0" applyFont="1" applyFill="1" applyBorder="1" applyAlignment="1">
      <alignment vertical="center" wrapText="1"/>
    </xf>
    <xf numFmtId="164" fontId="0" fillId="0" borderId="0" xfId="2" applyNumberFormat="1" applyFont="1" applyFill="1" applyBorder="1"/>
    <xf numFmtId="0" fontId="18" fillId="5" borderId="0" xfId="0" applyFont="1" applyFill="1" applyAlignment="1">
      <alignment vertical="top" wrapText="1"/>
    </xf>
    <xf numFmtId="0" fontId="0" fillId="0" borderId="0" xfId="0"/>
    <xf numFmtId="0" fontId="13" fillId="0" borderId="0" xfId="0" applyFont="1" applyFill="1" applyAlignment="1">
      <alignment vertical="center" wrapText="1"/>
    </xf>
    <xf numFmtId="0" fontId="13" fillId="0" borderId="0" xfId="0" applyFont="1" applyFill="1" applyBorder="1" applyAlignment="1">
      <alignment vertical="center" wrapText="1"/>
    </xf>
    <xf numFmtId="0" fontId="28" fillId="0" borderId="29"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3" fillId="0" borderId="0" xfId="1" applyFont="1" applyFill="1" applyBorder="1" applyAlignment="1">
      <alignment vertical="center" wrapText="1"/>
    </xf>
    <xf numFmtId="0" fontId="28" fillId="0" borderId="28" xfId="1" applyFont="1" applyFill="1" applyBorder="1" applyAlignment="1">
      <alignment horizontal="center" vertical="center" wrapText="1"/>
    </xf>
    <xf numFmtId="0" fontId="28" fillId="0" borderId="30" xfId="1" applyFont="1" applyFill="1" applyBorder="1" applyAlignment="1">
      <alignment horizontal="center" vertical="center" wrapText="1"/>
    </xf>
    <xf numFmtId="0" fontId="28" fillId="0" borderId="31" xfId="1" applyFont="1" applyFill="1" applyBorder="1" applyAlignment="1">
      <alignment horizontal="center" vertical="center" wrapText="1"/>
    </xf>
    <xf numFmtId="0" fontId="13" fillId="6" borderId="0" xfId="1" applyFont="1" applyFill="1" applyAlignment="1">
      <alignment vertical="center" wrapText="1"/>
    </xf>
    <xf numFmtId="0" fontId="28" fillId="6" borderId="29" xfId="1" applyFont="1" applyFill="1" applyBorder="1" applyAlignment="1">
      <alignment horizontal="center" vertical="center" wrapText="1"/>
    </xf>
    <xf numFmtId="9" fontId="0" fillId="0" borderId="0" xfId="5" applyFont="1" applyFill="1" applyBorder="1"/>
    <xf numFmtId="0" fontId="32" fillId="5" borderId="0" xfId="0" applyFont="1" applyFill="1" applyBorder="1" applyAlignment="1">
      <alignment horizontal="center" textRotation="90"/>
    </xf>
    <xf numFmtId="0" fontId="9" fillId="0" borderId="26" xfId="0" applyFont="1" applyFill="1" applyBorder="1" applyAlignment="1">
      <alignment horizontal="center" vertical="center" wrapText="1"/>
    </xf>
    <xf numFmtId="0" fontId="10" fillId="5" borderId="0" xfId="0" applyFont="1" applyFill="1" applyBorder="1" applyAlignment="1">
      <alignment horizontal="center"/>
    </xf>
    <xf numFmtId="0" fontId="29" fillId="5" borderId="0" xfId="0" applyFont="1" applyFill="1" applyBorder="1" applyAlignment="1">
      <alignment vertical="center" textRotation="90"/>
    </xf>
    <xf numFmtId="9" fontId="18" fillId="5" borderId="0" xfId="0" applyNumberFormat="1" applyFont="1" applyFill="1" applyBorder="1" applyAlignment="1">
      <alignment vertical="center"/>
    </xf>
    <xf numFmtId="3" fontId="18" fillId="5" borderId="0" xfId="0" applyNumberFormat="1" applyFont="1" applyFill="1" applyBorder="1" applyAlignment="1">
      <alignment vertical="center"/>
    </xf>
    <xf numFmtId="9" fontId="10" fillId="4" borderId="13" xfId="0" applyNumberFormat="1" applyFont="1" applyFill="1" applyBorder="1" applyAlignment="1">
      <alignment horizontal="right"/>
    </xf>
    <xf numFmtId="0" fontId="11" fillId="37" borderId="4" xfId="0" applyFont="1" applyFill="1" applyBorder="1" applyAlignment="1">
      <alignment horizontal="center"/>
    </xf>
    <xf numFmtId="0" fontId="11" fillId="38" borderId="4" xfId="0" applyFont="1" applyFill="1" applyBorder="1" applyAlignment="1">
      <alignment horizontal="center"/>
    </xf>
    <xf numFmtId="0" fontId="24" fillId="0" borderId="0" xfId="0" applyFont="1" applyAlignment="1">
      <alignment horizontal="left"/>
    </xf>
    <xf numFmtId="0" fontId="51" fillId="0" borderId="0" xfId="0" applyFont="1"/>
    <xf numFmtId="0" fontId="18" fillId="5" borderId="0" xfId="0" applyFont="1" applyFill="1" applyAlignment="1">
      <alignment wrapText="1"/>
    </xf>
    <xf numFmtId="0" fontId="18" fillId="5" borderId="0" xfId="0" applyFont="1" applyFill="1"/>
    <xf numFmtId="0" fontId="18" fillId="5" borderId="0" xfId="0" quotePrefix="1" applyFont="1" applyFill="1"/>
    <xf numFmtId="0" fontId="33" fillId="0" borderId="0" xfId="0" applyFont="1" applyAlignment="1">
      <alignment horizontal="left" wrapText="1"/>
    </xf>
    <xf numFmtId="0" fontId="11" fillId="0" borderId="39" xfId="0" applyFont="1" applyBorder="1" applyAlignment="1">
      <alignment horizontal="center"/>
    </xf>
    <xf numFmtId="0" fontId="11" fillId="0" borderId="32" xfId="0" applyFont="1" applyBorder="1" applyAlignment="1">
      <alignment horizontal="center"/>
    </xf>
    <xf numFmtId="0" fontId="4" fillId="0" borderId="37" xfId="0" applyFont="1" applyBorder="1" applyAlignment="1">
      <alignment horizontal="left" vertical="top" wrapText="1"/>
    </xf>
    <xf numFmtId="0" fontId="4" fillId="0" borderId="0" xfId="0" applyFont="1" applyBorder="1" applyAlignment="1">
      <alignment horizontal="left" vertical="top" wrapText="1"/>
    </xf>
    <xf numFmtId="0" fontId="4" fillId="0" borderId="28" xfId="0" applyFont="1" applyBorder="1" applyAlignment="1">
      <alignment horizontal="left" vertical="top" wrapText="1"/>
    </xf>
    <xf numFmtId="0" fontId="13" fillId="0" borderId="35" xfId="0" applyFont="1" applyBorder="1" applyAlignment="1">
      <alignment horizontal="left" vertical="center" wrapText="1"/>
    </xf>
    <xf numFmtId="0" fontId="13" fillId="0" borderId="38" xfId="0" applyFont="1" applyBorder="1" applyAlignment="1">
      <alignment horizontal="left" vertical="center" wrapText="1"/>
    </xf>
    <xf numFmtId="0" fontId="13" fillId="0" borderId="36" xfId="0" applyFont="1" applyBorder="1" applyAlignment="1">
      <alignment horizontal="left" vertical="center" wrapText="1"/>
    </xf>
    <xf numFmtId="0" fontId="13" fillId="0" borderId="39" xfId="0" applyFont="1" applyBorder="1" applyAlignment="1">
      <alignment horizontal="left" vertical="center" wrapText="1"/>
    </xf>
    <xf numFmtId="0" fontId="13" fillId="0" borderId="40" xfId="0" applyFont="1" applyBorder="1" applyAlignment="1">
      <alignment horizontal="left" vertical="center" wrapText="1"/>
    </xf>
    <xf numFmtId="0" fontId="13" fillId="0" borderId="32" xfId="0" applyFont="1" applyBorder="1" applyAlignment="1">
      <alignment horizontal="left" vertical="center" wrapText="1"/>
    </xf>
    <xf numFmtId="0" fontId="13" fillId="0" borderId="37" xfId="0" applyFont="1" applyBorder="1" applyAlignment="1">
      <alignment horizontal="left" vertical="center" wrapText="1"/>
    </xf>
    <xf numFmtId="0" fontId="13" fillId="0" borderId="0" xfId="0" applyFont="1" applyBorder="1" applyAlignment="1">
      <alignment horizontal="left" vertical="center" wrapText="1"/>
    </xf>
    <xf numFmtId="0" fontId="13" fillId="0" borderId="28" xfId="0" applyFont="1" applyBorder="1" applyAlignment="1">
      <alignment horizontal="left" vertical="center" wrapText="1"/>
    </xf>
    <xf numFmtId="9" fontId="11" fillId="3" borderId="20" xfId="0" applyNumberFormat="1" applyFont="1" applyFill="1" applyBorder="1" applyAlignment="1">
      <alignment horizontal="center" vertical="center"/>
    </xf>
    <xf numFmtId="0" fontId="34" fillId="0" borderId="19"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9" fillId="3" borderId="26" xfId="0" applyFont="1" applyFill="1" applyBorder="1" applyAlignment="1">
      <alignment horizontal="center" textRotation="90" wrapText="1"/>
    </xf>
    <xf numFmtId="0" fontId="9" fillId="3" borderId="15" xfId="0" applyFont="1" applyFill="1" applyBorder="1" applyAlignment="1">
      <alignment horizontal="center" textRotation="90" wrapText="1"/>
    </xf>
    <xf numFmtId="9" fontId="11" fillId="3" borderId="23" xfId="0" applyNumberFormat="1" applyFont="1" applyFill="1" applyBorder="1" applyAlignment="1">
      <alignment horizontal="center" vertical="center"/>
    </xf>
    <xf numFmtId="0" fontId="18" fillId="5" borderId="0" xfId="0" quotePrefix="1" applyFont="1" applyFill="1" applyAlignment="1">
      <alignment horizontal="left" wrapText="1"/>
    </xf>
    <xf numFmtId="9" fontId="11" fillId="3" borderId="21" xfId="0" applyNumberFormat="1" applyFont="1" applyFill="1" applyBorder="1" applyAlignment="1">
      <alignment horizontal="center" vertical="center"/>
    </xf>
    <xf numFmtId="3" fontId="18" fillId="3" borderId="19" xfId="0" applyNumberFormat="1" applyFont="1" applyFill="1" applyBorder="1" applyAlignment="1">
      <alignment horizontal="center" vertical="center"/>
    </xf>
    <xf numFmtId="3" fontId="18" fillId="3" borderId="25" xfId="0" applyNumberFormat="1" applyFont="1" applyFill="1" applyBorder="1" applyAlignment="1">
      <alignment horizontal="center" vertical="center"/>
    </xf>
    <xf numFmtId="0" fontId="52" fillId="5" borderId="0" xfId="0" applyFont="1" applyFill="1" applyAlignment="1">
      <alignment vertical="top" wrapText="1"/>
    </xf>
    <xf numFmtId="0" fontId="20" fillId="0" borderId="0" xfId="0" applyFont="1" applyAlignment="1">
      <alignment vertical="top" wrapText="1"/>
    </xf>
    <xf numFmtId="0" fontId="12" fillId="5" borderId="0" xfId="0" applyFont="1" applyFill="1" applyBorder="1" applyAlignment="1">
      <alignment horizontal="center"/>
    </xf>
    <xf numFmtId="0" fontId="11" fillId="3" borderId="17"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3" xfId="0" applyFont="1" applyFill="1" applyBorder="1" applyAlignment="1">
      <alignment horizontal="center" vertical="center"/>
    </xf>
    <xf numFmtId="0" fontId="9" fillId="3" borderId="16" xfId="0" applyFont="1" applyFill="1" applyBorder="1" applyAlignment="1">
      <alignment horizontal="center" textRotation="90" wrapText="1"/>
    </xf>
    <xf numFmtId="0" fontId="18" fillId="5" borderId="0" xfId="0" applyFont="1" applyFill="1" applyAlignment="1">
      <alignment horizontal="left" vertical="top" wrapText="1"/>
    </xf>
    <xf numFmtId="9" fontId="35" fillId="3" borderId="19" xfId="0" applyNumberFormat="1" applyFont="1" applyFill="1" applyBorder="1" applyAlignment="1">
      <alignment horizontal="center" vertical="center"/>
    </xf>
    <xf numFmtId="9" fontId="35" fillId="3" borderId="27" xfId="0" applyNumberFormat="1" applyFont="1" applyFill="1" applyBorder="1" applyAlignment="1">
      <alignment horizontal="center" vertical="center"/>
    </xf>
    <xf numFmtId="3" fontId="9" fillId="3" borderId="19" xfId="0" applyNumberFormat="1" applyFont="1" applyFill="1" applyBorder="1" applyAlignment="1">
      <alignment horizontal="center" vertical="center"/>
    </xf>
    <xf numFmtId="3" fontId="9" fillId="3" borderId="27" xfId="0" applyNumberFormat="1" applyFont="1" applyFill="1" applyBorder="1" applyAlignment="1">
      <alignment horizontal="center" vertical="center"/>
    </xf>
    <xf numFmtId="9" fontId="35" fillId="3" borderId="25" xfId="0" applyNumberFormat="1" applyFont="1" applyFill="1" applyBorder="1" applyAlignment="1">
      <alignment horizontal="center" vertical="center"/>
    </xf>
    <xf numFmtId="3" fontId="9" fillId="3" borderId="25" xfId="0" applyNumberFormat="1" applyFont="1" applyFill="1" applyBorder="1" applyAlignment="1">
      <alignment horizontal="center" vertical="center"/>
    </xf>
    <xf numFmtId="3" fontId="9" fillId="3" borderId="24" xfId="0" applyNumberFormat="1" applyFont="1" applyFill="1" applyBorder="1" applyAlignment="1">
      <alignment horizontal="center" vertical="center"/>
    </xf>
    <xf numFmtId="9" fontId="11" fillId="3" borderId="8" xfId="0" applyNumberFormat="1" applyFont="1" applyFill="1" applyBorder="1" applyAlignment="1">
      <alignment horizontal="center" vertical="center"/>
    </xf>
    <xf numFmtId="9" fontId="11" fillId="3" borderId="0" xfId="0" applyNumberFormat="1" applyFont="1" applyFill="1" applyBorder="1" applyAlignment="1">
      <alignment horizontal="center" vertical="center"/>
    </xf>
    <xf numFmtId="9" fontId="11" fillId="3" borderId="12" xfId="0" applyNumberFormat="1" applyFont="1" applyFill="1" applyBorder="1" applyAlignment="1">
      <alignment horizontal="center" vertical="center"/>
    </xf>
    <xf numFmtId="9" fontId="35" fillId="3" borderId="24" xfId="0" applyNumberFormat="1" applyFont="1" applyFill="1" applyBorder="1" applyAlignment="1">
      <alignment horizontal="center" vertical="center"/>
    </xf>
    <xf numFmtId="0" fontId="13" fillId="5" borderId="0" xfId="0" quotePrefix="1" applyFont="1" applyFill="1" applyAlignment="1">
      <alignment wrapText="1"/>
    </xf>
    <xf numFmtId="0" fontId="13" fillId="0" borderId="0" xfId="0" applyFont="1" applyAlignment="1">
      <alignment wrapText="1"/>
    </xf>
  </cellXfs>
  <cellStyles count="46">
    <cellStyle name="20% - Accent1" xfId="1"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3"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2"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3" builtinId="8"/>
    <cellStyle name="Input" xfId="14" builtinId="20" customBuiltin="1"/>
    <cellStyle name="Linked Cell" xfId="17" builtinId="24" customBuiltin="1"/>
    <cellStyle name="Neutral" xfId="13" builtinId="28" customBuiltin="1"/>
    <cellStyle name="Normal" xfId="0" builtinId="0"/>
    <cellStyle name="Normal 5" xfId="4"/>
    <cellStyle name="Note" xfId="20" builtinId="10" customBuiltin="1"/>
    <cellStyle name="Output" xfId="15" builtinId="21" customBuiltin="1"/>
    <cellStyle name="Percent" xfId="5" builtinId="5"/>
    <cellStyle name="Title" xfId="6" builtinId="15" customBuiltin="1"/>
    <cellStyle name="Total" xfId="22" builtinId="25" customBuiltin="1"/>
    <cellStyle name="Warning Text" xfId="19" builtinId="11" customBuiltin="1"/>
  </cellStyles>
  <dxfs count="48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9E49"/>
        </patternFill>
      </fill>
    </dxf>
    <dxf>
      <fill>
        <patternFill>
          <bgColor rgb="FF009E49"/>
        </patternFill>
      </fill>
    </dxf>
    <dxf>
      <fill>
        <patternFill>
          <bgColor rgb="FF99C6E3"/>
        </patternFill>
      </fill>
    </dxf>
    <dxf>
      <font>
        <color auto="1"/>
      </font>
      <fill>
        <patternFill>
          <bgColor rgb="FFCBA0C7"/>
        </patternFill>
      </fill>
    </dxf>
    <dxf>
      <fill>
        <patternFill>
          <bgColor theme="4" tint="0.39994506668294322"/>
        </patternFill>
      </fill>
    </dxf>
    <dxf>
      <fill>
        <patternFill>
          <bgColor theme="5"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9C6E3"/>
        </patternFill>
      </fill>
    </dxf>
    <dxf>
      <fill>
        <patternFill>
          <bgColor theme="0" tint="-0.14996795556505021"/>
        </patternFill>
      </fill>
    </dxf>
  </dxfs>
  <tableStyles count="0" defaultTableStyle="TableStyleMedium9" defaultPivotStyle="PivotStyleLight16"/>
  <colors>
    <mruColors>
      <color rgb="FFCCE3F1"/>
      <color rgb="FFCBA0C7"/>
      <color rgb="FF99C6E3"/>
      <color rgb="FF009E49"/>
      <color rgb="FF012D59"/>
      <color rgb="FF98002E"/>
      <color rgb="FF810262"/>
      <color rgb="FFCC3399"/>
      <color rgb="FF0066FF"/>
      <color rgb="FF99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Selection'!$P$14</c:f>
          <c:strCache>
            <c:ptCount val="1"/>
            <c:pt idx="0">
              <c:v>Percentage of diagnoses by presentation route, 
All Malignant Neoplasms (excl. NMSC), by year</c:v>
            </c:pt>
          </c:strCache>
        </c:strRef>
      </c:tx>
      <c:layout>
        <c:manualLayout>
          <c:xMode val="edge"/>
          <c:yMode val="edge"/>
          <c:x val="0.25966857300732143"/>
          <c:y val="1.4646326633142236E-2"/>
        </c:manualLayout>
      </c:layout>
      <c:overlay val="0"/>
      <c:txPr>
        <a:bodyPr/>
        <a:lstStyle/>
        <a:p>
          <a:pPr>
            <a:defRPr sz="1600" b="1"/>
          </a:pPr>
          <a:endParaRPr lang="en-US"/>
        </a:p>
      </c:txPr>
    </c:title>
    <c:autoTitleDeleted val="0"/>
    <c:plotArea>
      <c:layout>
        <c:manualLayout>
          <c:layoutTarget val="inner"/>
          <c:xMode val="edge"/>
          <c:yMode val="edge"/>
          <c:x val="0.21608658056276148"/>
          <c:y val="0.15584554667892794"/>
          <c:w val="0.77398928742754658"/>
          <c:h val="0.75350575703584965"/>
        </c:manualLayout>
      </c:layout>
      <c:lineChart>
        <c:grouping val="standard"/>
        <c:varyColors val="0"/>
        <c:ser>
          <c:idx val="0"/>
          <c:order val="0"/>
          <c:tx>
            <c:strRef>
              <c:f>'Incidence by year'!$E$6:$F$6</c:f>
              <c:strCache>
                <c:ptCount val="1"/>
                <c:pt idx="0">
                  <c:v>Screen detected</c:v>
                </c:pt>
              </c:strCache>
            </c:strRef>
          </c:tx>
          <c:spPr>
            <a:ln>
              <a:solidFill>
                <a:schemeClr val="accent1"/>
              </a:solidFill>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year'!$F$39:$F$49</c:f>
              <c:numCache>
                <c:formatCode>0%</c:formatCode>
                <c:ptCount val="11"/>
                <c:pt idx="0">
                  <c:v>4.3368251602800369E-2</c:v>
                </c:pt>
                <c:pt idx="1">
                  <c:v>4.7121987370014426E-2</c:v>
                </c:pt>
                <c:pt idx="2">
                  <c:v>5.1628479846926284E-2</c:v>
                </c:pt>
                <c:pt idx="3">
                  <c:v>5.2534179040779387E-2</c:v>
                </c:pt>
                <c:pt idx="4">
                  <c:v>5.5741801447754091E-2</c:v>
                </c:pt>
                <c:pt idx="5">
                  <c:v>5.8351739419612532E-2</c:v>
                </c:pt>
                <c:pt idx="6">
                  <c:v>5.7882661422484431E-2</c:v>
                </c:pt>
                <c:pt idx="7">
                  <c:v>5.7060960570609609E-2</c:v>
                </c:pt>
                <c:pt idx="8">
                  <c:v>5.943071733603629E-2</c:v>
                </c:pt>
                <c:pt idx="9">
                  <c:v>5.7780752277305412E-2</c:v>
                </c:pt>
                <c:pt idx="10">
                  <c:v>5.3714700448667198E-2</c:v>
                </c:pt>
              </c:numCache>
            </c:numRef>
          </c:val>
          <c:smooth val="0"/>
        </c:ser>
        <c:ser>
          <c:idx val="1"/>
          <c:order val="1"/>
          <c:tx>
            <c:strRef>
              <c:f>'Incidence by year'!$G$6:$H$6</c:f>
              <c:strCache>
                <c:ptCount val="1"/>
                <c:pt idx="0">
                  <c:v>Two Week Wait</c:v>
                </c:pt>
              </c:strCache>
            </c:strRef>
          </c:tx>
          <c:spPr>
            <a:ln>
              <a:solidFill>
                <a:srgbClr val="00B050"/>
              </a:solidFill>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year'!$G$39:$G$49</c:f>
              <c:numCache>
                <c:formatCode>0%</c:formatCode>
                <c:ptCount val="11"/>
                <c:pt idx="0">
                  <c:v>0.24523144477162337</c:v>
                </c:pt>
                <c:pt idx="1">
                  <c:v>0.26492616740643798</c:v>
                </c:pt>
                <c:pt idx="2">
                  <c:v>0.2672876497685438</c:v>
                </c:pt>
                <c:pt idx="3">
                  <c:v>0.28038586628600021</c:v>
                </c:pt>
                <c:pt idx="4">
                  <c:v>0.30621125005902161</c:v>
                </c:pt>
                <c:pt idx="5">
                  <c:v>0.31863336143151333</c:v>
                </c:pt>
                <c:pt idx="6">
                  <c:v>0.32947954941434215</c:v>
                </c:pt>
                <c:pt idx="7">
                  <c:v>0.3374495883744959</c:v>
                </c:pt>
                <c:pt idx="8">
                  <c:v>0.34982801880992342</c:v>
                </c:pt>
                <c:pt idx="9">
                  <c:v>0.36456997418559339</c:v>
                </c:pt>
                <c:pt idx="10">
                  <c:v>0.37762932172077063</c:v>
                </c:pt>
              </c:numCache>
            </c:numRef>
          </c:val>
          <c:smooth val="0"/>
        </c:ser>
        <c:ser>
          <c:idx val="2"/>
          <c:order val="2"/>
          <c:tx>
            <c:strRef>
              <c:f>'Incidence by year'!$I$6:$J$6</c:f>
              <c:strCache>
                <c:ptCount val="1"/>
                <c:pt idx="0">
                  <c:v>GP referral</c:v>
                </c:pt>
              </c:strCache>
            </c:strRef>
          </c:tx>
          <c:spPr>
            <a:ln>
              <a:solidFill>
                <a:schemeClr val="accent3"/>
              </a:solidFill>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year'!$H$39:$H$49</c:f>
              <c:numCache>
                <c:formatCode>0%</c:formatCode>
                <c:ptCount val="11"/>
                <c:pt idx="0">
                  <c:v>0.27705634605346519</c:v>
                </c:pt>
                <c:pt idx="1">
                  <c:v>0.26717701689516798</c:v>
                </c:pt>
                <c:pt idx="2">
                  <c:v>0.27470027458351065</c:v>
                </c:pt>
                <c:pt idx="3">
                  <c:v>0.2747788847846242</c:v>
                </c:pt>
                <c:pt idx="4">
                  <c:v>0.26354863197044925</c:v>
                </c:pt>
                <c:pt idx="5">
                  <c:v>0.26000419694334481</c:v>
                </c:pt>
                <c:pt idx="6">
                  <c:v>0.25730649140057615</c:v>
                </c:pt>
                <c:pt idx="7">
                  <c:v>0.25562443755624437</c:v>
                </c:pt>
                <c:pt idx="8">
                  <c:v>0.25245841710838968</c:v>
                </c:pt>
                <c:pt idx="9">
                  <c:v>0.24819084857855922</c:v>
                </c:pt>
                <c:pt idx="10">
                  <c:v>0.239106624439166</c:v>
                </c:pt>
              </c:numCache>
            </c:numRef>
          </c:val>
          <c:smooth val="0"/>
        </c:ser>
        <c:ser>
          <c:idx val="3"/>
          <c:order val="3"/>
          <c:tx>
            <c:strRef>
              <c:f>'Incidence by year'!$K$6:$L$6</c:f>
              <c:strCache>
                <c:ptCount val="1"/>
                <c:pt idx="0">
                  <c:v>Other Outpatient</c:v>
                </c:pt>
              </c:strCache>
            </c:strRef>
          </c:tx>
          <c:spPr>
            <a:ln>
              <a:solidFill>
                <a:schemeClr val="accent4"/>
              </a:solidFill>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year'!$I$39:$I$49</c:f>
              <c:numCache>
                <c:formatCode>0%</c:formatCode>
                <c:ptCount val="11"/>
                <c:pt idx="0">
                  <c:v>0.10099734228006073</c:v>
                </c:pt>
                <c:pt idx="1">
                  <c:v>0.10177702793260854</c:v>
                </c:pt>
                <c:pt idx="2">
                  <c:v>0.10198008987054273</c:v>
                </c:pt>
                <c:pt idx="3">
                  <c:v>0.10268060808523789</c:v>
                </c:pt>
                <c:pt idx="4">
                  <c:v>9.9283387148912369E-2</c:v>
                </c:pt>
                <c:pt idx="5">
                  <c:v>9.3766116440280697E-2</c:v>
                </c:pt>
                <c:pt idx="6">
                  <c:v>9.1228070175438603E-2</c:v>
                </c:pt>
                <c:pt idx="7">
                  <c:v>9.1817484918174846E-2</c:v>
                </c:pt>
                <c:pt idx="8">
                  <c:v>8.7309948322560282E-2</c:v>
                </c:pt>
                <c:pt idx="9">
                  <c:v>8.3298441574711779E-2</c:v>
                </c:pt>
                <c:pt idx="10">
                  <c:v>8.7496700976510952E-2</c:v>
                </c:pt>
              </c:numCache>
            </c:numRef>
          </c:val>
          <c:smooth val="0"/>
        </c:ser>
        <c:ser>
          <c:idx val="4"/>
          <c:order val="4"/>
          <c:tx>
            <c:strRef>
              <c:f>'Incidence by year'!$M$6:$N$6</c:f>
              <c:strCache>
                <c:ptCount val="1"/>
                <c:pt idx="0">
                  <c:v>Inpatient Elective</c:v>
                </c:pt>
              </c:strCache>
            </c:strRef>
          </c:tx>
          <c:spPr>
            <a:ln>
              <a:solidFill>
                <a:schemeClr val="accent5"/>
              </a:solidFill>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year'!$J$39:$J$49</c:f>
              <c:numCache>
                <c:formatCode>0%</c:formatCode>
                <c:ptCount val="11"/>
                <c:pt idx="0">
                  <c:v>3.5482752712508017E-2</c:v>
                </c:pt>
                <c:pt idx="1">
                  <c:v>3.2189907048982586E-2</c:v>
                </c:pt>
                <c:pt idx="2">
                  <c:v>2.8908483462840827E-2</c:v>
                </c:pt>
                <c:pt idx="3">
                  <c:v>2.4046739562331679E-2</c:v>
                </c:pt>
                <c:pt idx="4">
                  <c:v>2.0492294504999582E-2</c:v>
                </c:pt>
                <c:pt idx="5">
                  <c:v>1.9149443193660482E-2</c:v>
                </c:pt>
                <c:pt idx="6">
                  <c:v>1.7781917921647777E-2</c:v>
                </c:pt>
                <c:pt idx="7">
                  <c:v>1.7574909175749092E-2</c:v>
                </c:pt>
                <c:pt idx="8">
                  <c:v>1.7018660374536813E-2</c:v>
                </c:pt>
                <c:pt idx="9">
                  <c:v>1.7094214341996379E-2</c:v>
                </c:pt>
                <c:pt idx="10">
                  <c:v>1.5904592240696753E-2</c:v>
                </c:pt>
              </c:numCache>
            </c:numRef>
          </c:val>
          <c:smooth val="0"/>
        </c:ser>
        <c:ser>
          <c:idx val="5"/>
          <c:order val="5"/>
          <c:tx>
            <c:strRef>
              <c:f>'Incidence by year'!$O$6:$P$6</c:f>
              <c:strCache>
                <c:ptCount val="1"/>
                <c:pt idx="0">
                  <c:v>Emergency presentation</c:v>
                </c:pt>
              </c:strCache>
            </c:strRef>
          </c:tx>
          <c:spPr>
            <a:ln>
              <a:solidFill>
                <a:srgbClr val="FF0000"/>
              </a:solidFill>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year'!$K$39:$K$49</c:f>
              <c:numCache>
                <c:formatCode>0%</c:formatCode>
                <c:ptCount val="11"/>
                <c:pt idx="0">
                  <c:v>0.24122693421844307</c:v>
                </c:pt>
                <c:pt idx="1">
                  <c:v>0.23056819167303946</c:v>
                </c:pt>
                <c:pt idx="2">
                  <c:v>0.22608505685648964</c:v>
                </c:pt>
                <c:pt idx="3">
                  <c:v>0.22250224426424925</c:v>
                </c:pt>
                <c:pt idx="4">
                  <c:v>0.21452984312970583</c:v>
                </c:pt>
                <c:pt idx="5">
                  <c:v>0.21365642683625163</c:v>
                </c:pt>
                <c:pt idx="6">
                  <c:v>0.21151305007849022</c:v>
                </c:pt>
                <c:pt idx="7">
                  <c:v>0.2060327300603273</c:v>
                </c:pt>
                <c:pt idx="8">
                  <c:v>0.20015951878499857</c:v>
                </c:pt>
                <c:pt idx="9">
                  <c:v>0.19626531803151137</c:v>
                </c:pt>
                <c:pt idx="10">
                  <c:v>0.19319741356558459</c:v>
                </c:pt>
              </c:numCache>
            </c:numRef>
          </c:val>
          <c:smooth val="0"/>
        </c:ser>
        <c:ser>
          <c:idx val="6"/>
          <c:order val="6"/>
          <c:tx>
            <c:strRef>
              <c:f>'Incidence by year'!$Q$6:$R$6</c:f>
              <c:strCache>
                <c:ptCount val="1"/>
                <c:pt idx="0">
                  <c:v>Death Certificate Only</c:v>
                </c:pt>
              </c:strCache>
            </c:strRef>
          </c:tx>
          <c:spPr>
            <a:ln>
              <a:solidFill>
                <a:schemeClr val="accent2"/>
              </a:solidFill>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year'!$L$39:$L$49</c:f>
              <c:numCache>
                <c:formatCode>0%</c:formatCode>
                <c:ptCount val="11"/>
                <c:pt idx="0">
                  <c:v>3.7375431829682788E-3</c:v>
                </c:pt>
                <c:pt idx="1">
                  <c:v>4.4465117745839276E-3</c:v>
                </c:pt>
                <c:pt idx="2">
                  <c:v>4.2788322102654307E-3</c:v>
                </c:pt>
                <c:pt idx="3">
                  <c:v>3.7968536151050023E-3</c:v>
                </c:pt>
                <c:pt idx="4">
                  <c:v>3.9444579639187427E-3</c:v>
                </c:pt>
                <c:pt idx="5">
                  <c:v>3.9337452028581892E-3</c:v>
                </c:pt>
                <c:pt idx="6">
                  <c:v>3.9917887146578342E-3</c:v>
                </c:pt>
                <c:pt idx="7">
                  <c:v>4.4195580441955809E-3</c:v>
                </c:pt>
                <c:pt idx="8">
                  <c:v>1.9241953440454628E-3</c:v>
                </c:pt>
                <c:pt idx="9">
                  <c:v>1.4802897279761571E-3</c:v>
                </c:pt>
                <c:pt idx="10">
                  <c:v>1.2206386909474796E-3</c:v>
                </c:pt>
              </c:numCache>
            </c:numRef>
          </c:val>
          <c:smooth val="0"/>
        </c:ser>
        <c:ser>
          <c:idx val="7"/>
          <c:order val="7"/>
          <c:tx>
            <c:strRef>
              <c:f>'Incidence by year'!$S$6:$T$6</c:f>
              <c:strCache>
                <c:ptCount val="1"/>
                <c:pt idx="0">
                  <c:v>Unknown</c:v>
                </c:pt>
              </c:strCache>
            </c:strRef>
          </c:tx>
          <c:spPr>
            <a:ln>
              <a:solidFill>
                <a:schemeClr val="accent6"/>
              </a:solidFill>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year'!$M$39:$M$49</c:f>
              <c:numCache>
                <c:formatCode>0%</c:formatCode>
                <c:ptCount val="11"/>
                <c:pt idx="0">
                  <c:v>5.2899385178130989E-2</c:v>
                </c:pt>
                <c:pt idx="1">
                  <c:v>5.17931898991651E-2</c:v>
                </c:pt>
                <c:pt idx="2">
                  <c:v>4.5131133400880624E-2</c:v>
                </c:pt>
                <c:pt idx="3">
                  <c:v>3.9274624361672381E-2</c:v>
                </c:pt>
                <c:pt idx="4">
                  <c:v>3.6248333775238541E-2</c:v>
                </c:pt>
                <c:pt idx="5">
                  <c:v>3.2504970532478292E-2</c:v>
                </c:pt>
                <c:pt idx="6">
                  <c:v>3.0816470872362816E-2</c:v>
                </c:pt>
                <c:pt idx="7">
                  <c:v>3.0020331300203314E-2</c:v>
                </c:pt>
                <c:pt idx="8">
                  <c:v>3.187052391950948E-2</c:v>
                </c:pt>
                <c:pt idx="9">
                  <c:v>3.1320161282346312E-2</c:v>
                </c:pt>
                <c:pt idx="10">
                  <c:v>3.1730007917656372E-2</c:v>
                </c:pt>
              </c:numCache>
            </c:numRef>
          </c:val>
          <c:smooth val="0"/>
        </c:ser>
        <c:ser>
          <c:idx val="8"/>
          <c:order val="8"/>
          <c:tx>
            <c:v>SD LCI</c:v>
          </c:tx>
          <c:spPr>
            <a:ln w="12700">
              <a:solidFill>
                <a:schemeClr val="accent1"/>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year'!$Y$39:$Y$49</c:f>
              <c:numCache>
                <c:formatCode>0%</c:formatCode>
                <c:ptCount val="11"/>
                <c:pt idx="0">
                  <c:v>4.2999999999999997E-2</c:v>
                </c:pt>
                <c:pt idx="1">
                  <c:v>4.5999999999999999E-2</c:v>
                </c:pt>
                <c:pt idx="2">
                  <c:v>5.0999999999999997E-2</c:v>
                </c:pt>
                <c:pt idx="3">
                  <c:v>5.1999999999999998E-2</c:v>
                </c:pt>
                <c:pt idx="4">
                  <c:v>5.5E-2</c:v>
                </c:pt>
                <c:pt idx="5">
                  <c:v>5.7000000000000002E-2</c:v>
                </c:pt>
                <c:pt idx="6">
                  <c:v>5.7000000000000002E-2</c:v>
                </c:pt>
                <c:pt idx="7">
                  <c:v>5.6000000000000001E-2</c:v>
                </c:pt>
                <c:pt idx="8">
                  <c:v>5.8999999999999997E-2</c:v>
                </c:pt>
                <c:pt idx="9">
                  <c:v>5.7000000000000002E-2</c:v>
                </c:pt>
                <c:pt idx="10">
                  <c:v>5.2999999999999999E-2</c:v>
                </c:pt>
              </c:numCache>
            </c:numRef>
          </c:val>
          <c:smooth val="0"/>
        </c:ser>
        <c:ser>
          <c:idx val="9"/>
          <c:order val="9"/>
          <c:tx>
            <c:v>SD UCI</c:v>
          </c:tx>
          <c:spPr>
            <a:ln w="12700">
              <a:solidFill>
                <a:schemeClr val="accent1"/>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year'!$AH$39:$AH$49</c:f>
              <c:numCache>
                <c:formatCode>0%</c:formatCode>
                <c:ptCount val="11"/>
                <c:pt idx="0">
                  <c:v>4.3999999999999997E-2</c:v>
                </c:pt>
                <c:pt idx="1">
                  <c:v>4.8000000000000001E-2</c:v>
                </c:pt>
                <c:pt idx="2">
                  <c:v>5.1999999999999998E-2</c:v>
                </c:pt>
                <c:pt idx="3">
                  <c:v>5.2999999999999999E-2</c:v>
                </c:pt>
                <c:pt idx="4">
                  <c:v>5.7000000000000002E-2</c:v>
                </c:pt>
                <c:pt idx="5">
                  <c:v>5.8999999999999997E-2</c:v>
                </c:pt>
                <c:pt idx="6">
                  <c:v>5.8999999999999997E-2</c:v>
                </c:pt>
                <c:pt idx="7">
                  <c:v>5.8000000000000003E-2</c:v>
                </c:pt>
                <c:pt idx="8">
                  <c:v>0.06</c:v>
                </c:pt>
                <c:pt idx="9">
                  <c:v>5.8999999999999997E-2</c:v>
                </c:pt>
                <c:pt idx="10">
                  <c:v>5.5E-2</c:v>
                </c:pt>
              </c:numCache>
            </c:numRef>
          </c:val>
          <c:smooth val="0"/>
        </c:ser>
        <c:ser>
          <c:idx val="10"/>
          <c:order val="10"/>
          <c:tx>
            <c:v>TWW LCI</c:v>
          </c:tx>
          <c:spPr>
            <a:ln w="12700">
              <a:solidFill>
                <a:srgbClr val="00B050"/>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year'!$Z$39:$Z$49</c:f>
              <c:numCache>
                <c:formatCode>0%</c:formatCode>
                <c:ptCount val="11"/>
                <c:pt idx="0">
                  <c:v>0.24399999999999999</c:v>
                </c:pt>
                <c:pt idx="1">
                  <c:v>0.26300000000000001</c:v>
                </c:pt>
                <c:pt idx="2">
                  <c:v>0.26600000000000001</c:v>
                </c:pt>
                <c:pt idx="3">
                  <c:v>0.27900000000000003</c:v>
                </c:pt>
                <c:pt idx="4">
                  <c:v>0.30399999999999999</c:v>
                </c:pt>
                <c:pt idx="5">
                  <c:v>0.317</c:v>
                </c:pt>
                <c:pt idx="6">
                  <c:v>0.32800000000000001</c:v>
                </c:pt>
                <c:pt idx="7">
                  <c:v>0.33600000000000002</c:v>
                </c:pt>
                <c:pt idx="8">
                  <c:v>0.34799999999999998</c:v>
                </c:pt>
                <c:pt idx="9">
                  <c:v>0.36299999999999999</c:v>
                </c:pt>
                <c:pt idx="10">
                  <c:v>0.376</c:v>
                </c:pt>
              </c:numCache>
            </c:numRef>
          </c:val>
          <c:smooth val="0"/>
        </c:ser>
        <c:ser>
          <c:idx val="11"/>
          <c:order val="11"/>
          <c:tx>
            <c:v>TWW UCI</c:v>
          </c:tx>
          <c:spPr>
            <a:ln w="12700">
              <a:solidFill>
                <a:srgbClr val="00B050"/>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year'!$AI$39:$AI$49</c:f>
              <c:numCache>
                <c:formatCode>0%</c:formatCode>
                <c:ptCount val="11"/>
                <c:pt idx="0">
                  <c:v>0.247</c:v>
                </c:pt>
                <c:pt idx="1">
                  <c:v>0.26700000000000002</c:v>
                </c:pt>
                <c:pt idx="2">
                  <c:v>0.26900000000000002</c:v>
                </c:pt>
                <c:pt idx="3">
                  <c:v>0.28199999999999997</c:v>
                </c:pt>
                <c:pt idx="4">
                  <c:v>0.308</c:v>
                </c:pt>
                <c:pt idx="5">
                  <c:v>0.32</c:v>
                </c:pt>
                <c:pt idx="6">
                  <c:v>0.33100000000000002</c:v>
                </c:pt>
                <c:pt idx="7">
                  <c:v>0.33900000000000002</c:v>
                </c:pt>
                <c:pt idx="8">
                  <c:v>0.35199999999999998</c:v>
                </c:pt>
                <c:pt idx="9">
                  <c:v>0.36599999999999999</c:v>
                </c:pt>
                <c:pt idx="10">
                  <c:v>0.379</c:v>
                </c:pt>
              </c:numCache>
            </c:numRef>
          </c:val>
          <c:smooth val="0"/>
        </c:ser>
        <c:ser>
          <c:idx val="12"/>
          <c:order val="12"/>
          <c:tx>
            <c:v>GP LCI</c:v>
          </c:tx>
          <c:spPr>
            <a:ln w="12700">
              <a:solidFill>
                <a:schemeClr val="accent3"/>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year'!$AA$39:$AA$49</c:f>
              <c:numCache>
                <c:formatCode>0%</c:formatCode>
                <c:ptCount val="11"/>
                <c:pt idx="0">
                  <c:v>0.27500000000000002</c:v>
                </c:pt>
                <c:pt idx="1">
                  <c:v>0.26500000000000001</c:v>
                </c:pt>
                <c:pt idx="2">
                  <c:v>0.27300000000000002</c:v>
                </c:pt>
                <c:pt idx="3">
                  <c:v>0.27300000000000002</c:v>
                </c:pt>
                <c:pt idx="4">
                  <c:v>0.26200000000000001</c:v>
                </c:pt>
                <c:pt idx="5">
                  <c:v>0.25800000000000001</c:v>
                </c:pt>
                <c:pt idx="6">
                  <c:v>0.25600000000000001</c:v>
                </c:pt>
                <c:pt idx="7">
                  <c:v>0.254</c:v>
                </c:pt>
                <c:pt idx="8">
                  <c:v>0.251</c:v>
                </c:pt>
                <c:pt idx="9">
                  <c:v>0.247</c:v>
                </c:pt>
                <c:pt idx="10">
                  <c:v>0.23799999999999999</c:v>
                </c:pt>
              </c:numCache>
            </c:numRef>
          </c:val>
          <c:smooth val="0"/>
        </c:ser>
        <c:ser>
          <c:idx val="13"/>
          <c:order val="13"/>
          <c:tx>
            <c:v>GP UCI</c:v>
          </c:tx>
          <c:spPr>
            <a:ln w="12700">
              <a:solidFill>
                <a:schemeClr val="accent3"/>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year'!$AJ$39:$AJ$49</c:f>
              <c:numCache>
                <c:formatCode>0%</c:formatCode>
                <c:ptCount val="11"/>
                <c:pt idx="0">
                  <c:v>0.27900000000000003</c:v>
                </c:pt>
                <c:pt idx="1">
                  <c:v>0.26900000000000002</c:v>
                </c:pt>
                <c:pt idx="2">
                  <c:v>0.27600000000000002</c:v>
                </c:pt>
                <c:pt idx="3">
                  <c:v>0.27600000000000002</c:v>
                </c:pt>
                <c:pt idx="4">
                  <c:v>0.26500000000000001</c:v>
                </c:pt>
                <c:pt idx="5">
                  <c:v>0.26200000000000001</c:v>
                </c:pt>
                <c:pt idx="6">
                  <c:v>0.25900000000000001</c:v>
                </c:pt>
                <c:pt idx="7">
                  <c:v>0.25700000000000001</c:v>
                </c:pt>
                <c:pt idx="8">
                  <c:v>0.254</c:v>
                </c:pt>
                <c:pt idx="9">
                  <c:v>0.25</c:v>
                </c:pt>
                <c:pt idx="10">
                  <c:v>0.24099999999999999</c:v>
                </c:pt>
              </c:numCache>
            </c:numRef>
          </c:val>
          <c:smooth val="0"/>
        </c:ser>
        <c:ser>
          <c:idx val="14"/>
          <c:order val="14"/>
          <c:tx>
            <c:v>OO LCI</c:v>
          </c:tx>
          <c:spPr>
            <a:ln w="12700">
              <a:solidFill>
                <a:schemeClr val="accent4"/>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year'!$AB$39:$AB$49</c:f>
              <c:numCache>
                <c:formatCode>0%</c:formatCode>
                <c:ptCount val="11"/>
                <c:pt idx="0">
                  <c:v>0.1</c:v>
                </c:pt>
                <c:pt idx="1">
                  <c:v>0.10100000000000001</c:v>
                </c:pt>
                <c:pt idx="2">
                  <c:v>0.10100000000000001</c:v>
                </c:pt>
                <c:pt idx="3">
                  <c:v>0.10199999999999999</c:v>
                </c:pt>
                <c:pt idx="4">
                  <c:v>9.8000000000000004E-2</c:v>
                </c:pt>
                <c:pt idx="5">
                  <c:v>9.2999999999999999E-2</c:v>
                </c:pt>
                <c:pt idx="6">
                  <c:v>0.09</c:v>
                </c:pt>
                <c:pt idx="7">
                  <c:v>9.0999999999999998E-2</c:v>
                </c:pt>
                <c:pt idx="8">
                  <c:v>8.5999999999999993E-2</c:v>
                </c:pt>
                <c:pt idx="9">
                  <c:v>8.2000000000000003E-2</c:v>
                </c:pt>
                <c:pt idx="10">
                  <c:v>8.5999999999999993E-2</c:v>
                </c:pt>
              </c:numCache>
            </c:numRef>
          </c:val>
          <c:smooth val="0"/>
        </c:ser>
        <c:ser>
          <c:idx val="15"/>
          <c:order val="15"/>
          <c:tx>
            <c:v>OO UCI</c:v>
          </c:tx>
          <c:spPr>
            <a:ln w="12700">
              <a:solidFill>
                <a:schemeClr val="accent4"/>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year'!$AK$39:$AK$49</c:f>
              <c:numCache>
                <c:formatCode>0%</c:formatCode>
                <c:ptCount val="11"/>
                <c:pt idx="0">
                  <c:v>0.10199999999999999</c:v>
                </c:pt>
                <c:pt idx="1">
                  <c:v>0.10299999999999999</c:v>
                </c:pt>
                <c:pt idx="2">
                  <c:v>0.10299999999999999</c:v>
                </c:pt>
                <c:pt idx="3">
                  <c:v>0.104</c:v>
                </c:pt>
                <c:pt idx="4">
                  <c:v>0.1</c:v>
                </c:pt>
                <c:pt idx="5">
                  <c:v>9.5000000000000001E-2</c:v>
                </c:pt>
                <c:pt idx="6">
                  <c:v>9.1999999999999998E-2</c:v>
                </c:pt>
                <c:pt idx="7">
                  <c:v>9.2999999999999999E-2</c:v>
                </c:pt>
                <c:pt idx="8">
                  <c:v>8.7999999999999995E-2</c:v>
                </c:pt>
                <c:pt idx="9">
                  <c:v>8.4000000000000005E-2</c:v>
                </c:pt>
                <c:pt idx="10">
                  <c:v>8.8999999999999996E-2</c:v>
                </c:pt>
              </c:numCache>
            </c:numRef>
          </c:val>
          <c:smooth val="0"/>
        </c:ser>
        <c:ser>
          <c:idx val="16"/>
          <c:order val="16"/>
          <c:tx>
            <c:v>IP LCI</c:v>
          </c:tx>
          <c:spPr>
            <a:ln w="12700">
              <a:solidFill>
                <a:schemeClr val="accent5"/>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year'!$AC$39:$AC$49</c:f>
              <c:numCache>
                <c:formatCode>0%</c:formatCode>
                <c:ptCount val="11"/>
                <c:pt idx="0">
                  <c:v>3.5000000000000003E-2</c:v>
                </c:pt>
                <c:pt idx="1">
                  <c:v>3.2000000000000001E-2</c:v>
                </c:pt>
                <c:pt idx="2">
                  <c:v>2.8000000000000001E-2</c:v>
                </c:pt>
                <c:pt idx="3">
                  <c:v>2.3E-2</c:v>
                </c:pt>
                <c:pt idx="4">
                  <c:v>0.02</c:v>
                </c:pt>
                <c:pt idx="5">
                  <c:v>1.9E-2</c:v>
                </c:pt>
                <c:pt idx="6">
                  <c:v>1.7000000000000001E-2</c:v>
                </c:pt>
                <c:pt idx="7">
                  <c:v>1.7000000000000001E-2</c:v>
                </c:pt>
                <c:pt idx="8">
                  <c:v>1.7000000000000001E-2</c:v>
                </c:pt>
                <c:pt idx="9">
                  <c:v>1.7000000000000001E-2</c:v>
                </c:pt>
                <c:pt idx="10">
                  <c:v>1.4999999999999999E-2</c:v>
                </c:pt>
              </c:numCache>
            </c:numRef>
          </c:val>
          <c:smooth val="0"/>
        </c:ser>
        <c:ser>
          <c:idx val="17"/>
          <c:order val="17"/>
          <c:tx>
            <c:v>IP UCI</c:v>
          </c:tx>
          <c:spPr>
            <a:ln w="12700">
              <a:solidFill>
                <a:schemeClr val="accent5"/>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year'!$AL$39:$AL$49</c:f>
              <c:numCache>
                <c:formatCode>0%</c:formatCode>
                <c:ptCount val="11"/>
                <c:pt idx="0">
                  <c:v>3.5999999999999997E-2</c:v>
                </c:pt>
                <c:pt idx="1">
                  <c:v>3.3000000000000002E-2</c:v>
                </c:pt>
                <c:pt idx="2">
                  <c:v>0.03</c:v>
                </c:pt>
                <c:pt idx="3">
                  <c:v>2.5000000000000001E-2</c:v>
                </c:pt>
                <c:pt idx="4">
                  <c:v>2.1000000000000001E-2</c:v>
                </c:pt>
                <c:pt idx="5">
                  <c:v>0.02</c:v>
                </c:pt>
                <c:pt idx="6">
                  <c:v>1.7999999999999999E-2</c:v>
                </c:pt>
                <c:pt idx="7">
                  <c:v>1.7999999999999999E-2</c:v>
                </c:pt>
                <c:pt idx="8">
                  <c:v>1.7000000000000001E-2</c:v>
                </c:pt>
                <c:pt idx="9">
                  <c:v>1.7999999999999999E-2</c:v>
                </c:pt>
                <c:pt idx="10">
                  <c:v>1.6E-2</c:v>
                </c:pt>
              </c:numCache>
            </c:numRef>
          </c:val>
          <c:smooth val="0"/>
        </c:ser>
        <c:ser>
          <c:idx val="18"/>
          <c:order val="18"/>
          <c:tx>
            <c:v>EP LCI</c:v>
          </c:tx>
          <c:spPr>
            <a:ln w="12700">
              <a:solidFill>
                <a:srgbClr val="FF0000"/>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year'!$AD$39:$AD$49</c:f>
              <c:numCache>
                <c:formatCode>0%</c:formatCode>
                <c:ptCount val="11"/>
                <c:pt idx="0">
                  <c:v>0.24</c:v>
                </c:pt>
                <c:pt idx="1">
                  <c:v>0.22900000000000001</c:v>
                </c:pt>
                <c:pt idx="2">
                  <c:v>0.224</c:v>
                </c:pt>
                <c:pt idx="3">
                  <c:v>0.221</c:v>
                </c:pt>
                <c:pt idx="4">
                  <c:v>0.21299999999999999</c:v>
                </c:pt>
                <c:pt idx="5">
                  <c:v>0.21199999999999999</c:v>
                </c:pt>
                <c:pt idx="6">
                  <c:v>0.21</c:v>
                </c:pt>
                <c:pt idx="7">
                  <c:v>0.20499999999999999</c:v>
                </c:pt>
                <c:pt idx="8">
                  <c:v>0.19900000000000001</c:v>
                </c:pt>
                <c:pt idx="9">
                  <c:v>0.19500000000000001</c:v>
                </c:pt>
                <c:pt idx="10">
                  <c:v>0.192</c:v>
                </c:pt>
              </c:numCache>
            </c:numRef>
          </c:val>
          <c:smooth val="0"/>
        </c:ser>
        <c:ser>
          <c:idx val="19"/>
          <c:order val="19"/>
          <c:tx>
            <c:v>EP UCI</c:v>
          </c:tx>
          <c:spPr>
            <a:ln w="12700">
              <a:solidFill>
                <a:srgbClr val="FF0000"/>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year'!$AM$39:$AM$49</c:f>
              <c:numCache>
                <c:formatCode>0%</c:formatCode>
                <c:ptCount val="11"/>
                <c:pt idx="0">
                  <c:v>0.24299999999999999</c:v>
                </c:pt>
                <c:pt idx="1">
                  <c:v>0.23200000000000001</c:v>
                </c:pt>
                <c:pt idx="2">
                  <c:v>0.22800000000000001</c:v>
                </c:pt>
                <c:pt idx="3">
                  <c:v>0.224</c:v>
                </c:pt>
                <c:pt idx="4">
                  <c:v>0.216</c:v>
                </c:pt>
                <c:pt idx="5">
                  <c:v>0.215</c:v>
                </c:pt>
                <c:pt idx="6">
                  <c:v>0.21299999999999999</c:v>
                </c:pt>
                <c:pt idx="7">
                  <c:v>0.20699999999999999</c:v>
                </c:pt>
                <c:pt idx="8">
                  <c:v>0.20200000000000001</c:v>
                </c:pt>
                <c:pt idx="9">
                  <c:v>0.19800000000000001</c:v>
                </c:pt>
                <c:pt idx="10">
                  <c:v>0.19500000000000001</c:v>
                </c:pt>
              </c:numCache>
            </c:numRef>
          </c:val>
          <c:smooth val="0"/>
        </c:ser>
        <c:ser>
          <c:idx val="20"/>
          <c:order val="20"/>
          <c:tx>
            <c:v>DCO LCI</c:v>
          </c:tx>
          <c:spPr>
            <a:ln w="12700">
              <a:solidFill>
                <a:schemeClr val="accent2"/>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year'!$AE$39:$AE$49</c:f>
              <c:numCache>
                <c:formatCode>0%</c:formatCode>
                <c:ptCount val="11"/>
                <c:pt idx="0">
                  <c:v>4.0000000000000001E-3</c:v>
                </c:pt>
                <c:pt idx="1">
                  <c:v>4.0000000000000001E-3</c:v>
                </c:pt>
                <c:pt idx="2">
                  <c:v>4.0000000000000001E-3</c:v>
                </c:pt>
                <c:pt idx="3">
                  <c:v>4.0000000000000001E-3</c:v>
                </c:pt>
                <c:pt idx="4">
                  <c:v>4.0000000000000001E-3</c:v>
                </c:pt>
                <c:pt idx="5">
                  <c:v>4.0000000000000001E-3</c:v>
                </c:pt>
                <c:pt idx="6">
                  <c:v>4.0000000000000001E-3</c:v>
                </c:pt>
                <c:pt idx="7">
                  <c:v>4.0000000000000001E-3</c:v>
                </c:pt>
                <c:pt idx="8">
                  <c:v>2E-3</c:v>
                </c:pt>
                <c:pt idx="9">
                  <c:v>1E-3</c:v>
                </c:pt>
                <c:pt idx="10">
                  <c:v>1E-3</c:v>
                </c:pt>
              </c:numCache>
            </c:numRef>
          </c:val>
          <c:smooth val="0"/>
        </c:ser>
        <c:ser>
          <c:idx val="21"/>
          <c:order val="21"/>
          <c:tx>
            <c:v>DCO UCI</c:v>
          </c:tx>
          <c:spPr>
            <a:ln w="12700">
              <a:solidFill>
                <a:schemeClr val="accent2"/>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year'!$AN$39:$AN$49</c:f>
              <c:numCache>
                <c:formatCode>0%</c:formatCode>
                <c:ptCount val="11"/>
                <c:pt idx="0">
                  <c:v>4.0000000000000001E-3</c:v>
                </c:pt>
                <c:pt idx="1">
                  <c:v>5.0000000000000001E-3</c:v>
                </c:pt>
                <c:pt idx="2">
                  <c:v>5.0000000000000001E-3</c:v>
                </c:pt>
                <c:pt idx="3">
                  <c:v>4.0000000000000001E-3</c:v>
                </c:pt>
                <c:pt idx="4">
                  <c:v>4.0000000000000001E-3</c:v>
                </c:pt>
                <c:pt idx="5">
                  <c:v>4.0000000000000001E-3</c:v>
                </c:pt>
                <c:pt idx="6">
                  <c:v>4.0000000000000001E-3</c:v>
                </c:pt>
                <c:pt idx="7">
                  <c:v>5.0000000000000001E-3</c:v>
                </c:pt>
                <c:pt idx="8">
                  <c:v>2E-3</c:v>
                </c:pt>
                <c:pt idx="9">
                  <c:v>2E-3</c:v>
                </c:pt>
                <c:pt idx="10">
                  <c:v>1E-3</c:v>
                </c:pt>
              </c:numCache>
            </c:numRef>
          </c:val>
          <c:smooth val="0"/>
        </c:ser>
        <c:ser>
          <c:idx val="22"/>
          <c:order val="22"/>
          <c:tx>
            <c:v>UNK LCI</c:v>
          </c:tx>
          <c:spPr>
            <a:ln w="12700">
              <a:solidFill>
                <a:schemeClr val="accent6"/>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year'!$AF$39:$AF$49</c:f>
              <c:numCache>
                <c:formatCode>0%</c:formatCode>
                <c:ptCount val="11"/>
                <c:pt idx="0">
                  <c:v>5.1999999999999998E-2</c:v>
                </c:pt>
                <c:pt idx="1">
                  <c:v>5.0999999999999997E-2</c:v>
                </c:pt>
                <c:pt idx="2">
                  <c:v>4.3999999999999997E-2</c:v>
                </c:pt>
                <c:pt idx="3">
                  <c:v>3.9E-2</c:v>
                </c:pt>
                <c:pt idx="4">
                  <c:v>3.5999999999999997E-2</c:v>
                </c:pt>
                <c:pt idx="5">
                  <c:v>3.2000000000000001E-2</c:v>
                </c:pt>
                <c:pt idx="6">
                  <c:v>0.03</c:v>
                </c:pt>
                <c:pt idx="7">
                  <c:v>2.9000000000000001E-2</c:v>
                </c:pt>
                <c:pt idx="8">
                  <c:v>3.1E-2</c:v>
                </c:pt>
                <c:pt idx="9">
                  <c:v>3.1E-2</c:v>
                </c:pt>
                <c:pt idx="10">
                  <c:v>3.1E-2</c:v>
                </c:pt>
              </c:numCache>
            </c:numRef>
          </c:val>
          <c:smooth val="0"/>
        </c:ser>
        <c:ser>
          <c:idx val="23"/>
          <c:order val="23"/>
          <c:tx>
            <c:v>UNK UCI</c:v>
          </c:tx>
          <c:spPr>
            <a:ln w="12700">
              <a:solidFill>
                <a:schemeClr val="accent6"/>
              </a:solidFill>
              <a:prstDash val="dash"/>
            </a:ln>
          </c:spPr>
          <c:marker>
            <c:symbol val="none"/>
          </c:marker>
          <c:cat>
            <c:numRef>
              <c:f>'Incidence by year'!$E$39:$E$49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'Incidence by year'!$AO$39:$AO$49</c:f>
              <c:numCache>
                <c:formatCode>0%</c:formatCode>
                <c:ptCount val="11"/>
                <c:pt idx="0">
                  <c:v>5.3999999999999999E-2</c:v>
                </c:pt>
                <c:pt idx="1">
                  <c:v>5.2999999999999999E-2</c:v>
                </c:pt>
                <c:pt idx="2">
                  <c:v>4.5999999999999999E-2</c:v>
                </c:pt>
                <c:pt idx="3">
                  <c:v>0.04</c:v>
                </c:pt>
                <c:pt idx="4">
                  <c:v>3.6999999999999998E-2</c:v>
                </c:pt>
                <c:pt idx="5">
                  <c:v>3.3000000000000002E-2</c:v>
                </c:pt>
                <c:pt idx="6">
                  <c:v>3.1E-2</c:v>
                </c:pt>
                <c:pt idx="7">
                  <c:v>3.1E-2</c:v>
                </c:pt>
                <c:pt idx="8">
                  <c:v>3.3000000000000002E-2</c:v>
                </c:pt>
                <c:pt idx="9">
                  <c:v>3.2000000000000001E-2</c:v>
                </c:pt>
                <c:pt idx="10">
                  <c:v>3.2000000000000001E-2</c:v>
                </c:pt>
              </c:numCache>
            </c:numRef>
          </c:val>
          <c:smooth val="0"/>
        </c:ser>
        <c:dLbls>
          <c:showLegendKey val="0"/>
          <c:showVal val="0"/>
          <c:showCatName val="0"/>
          <c:showSerName val="0"/>
          <c:showPercent val="0"/>
          <c:showBubbleSize val="0"/>
        </c:dLbls>
        <c:marker val="1"/>
        <c:smooth val="0"/>
        <c:axId val="56744576"/>
        <c:axId val="56746752"/>
      </c:lineChart>
      <c:catAx>
        <c:axId val="56744576"/>
        <c:scaling>
          <c:orientation val="minMax"/>
        </c:scaling>
        <c:delete val="0"/>
        <c:axPos val="b"/>
        <c:title>
          <c:tx>
            <c:rich>
              <a:bodyPr/>
              <a:lstStyle/>
              <a:p>
                <a:pPr>
                  <a:defRPr sz="1100"/>
                </a:pPr>
                <a:r>
                  <a:rPr lang="en-GB" sz="1100"/>
                  <a:t>Year of diagnosis</a:t>
                </a:r>
              </a:p>
            </c:rich>
          </c:tx>
          <c:layout/>
          <c:overlay val="0"/>
        </c:title>
        <c:numFmt formatCode="General" sourceLinked="1"/>
        <c:majorTickMark val="out"/>
        <c:minorTickMark val="none"/>
        <c:tickLblPos val="nextTo"/>
        <c:txPr>
          <a:bodyPr rot="0" vert="horz"/>
          <a:lstStyle/>
          <a:p>
            <a:pPr>
              <a:defRPr sz="1100"/>
            </a:pPr>
            <a:endParaRPr lang="en-US"/>
          </a:p>
        </c:txPr>
        <c:crossAx val="56746752"/>
        <c:crosses val="autoZero"/>
        <c:auto val="1"/>
        <c:lblAlgn val="ctr"/>
        <c:lblOffset val="100"/>
        <c:noMultiLvlLbl val="0"/>
      </c:catAx>
      <c:valAx>
        <c:axId val="56746752"/>
        <c:scaling>
          <c:orientation val="minMax"/>
          <c:max val="0.8"/>
          <c:min val="0"/>
        </c:scaling>
        <c:delete val="0"/>
        <c:axPos val="l"/>
        <c:majorGridlines>
          <c:spPr>
            <a:ln>
              <a:solidFill>
                <a:schemeClr val="accent1"/>
              </a:solidFill>
            </a:ln>
          </c:spPr>
        </c:majorGridlines>
        <c:numFmt formatCode="0%" sourceLinked="1"/>
        <c:majorTickMark val="out"/>
        <c:minorTickMark val="none"/>
        <c:tickLblPos val="nextTo"/>
        <c:txPr>
          <a:bodyPr rot="0" vert="horz"/>
          <a:lstStyle/>
          <a:p>
            <a:pPr>
              <a:defRPr sz="1100"/>
            </a:pPr>
            <a:endParaRPr lang="en-US"/>
          </a:p>
        </c:txPr>
        <c:crossAx val="56744576"/>
        <c:crosses val="autoZero"/>
        <c:crossBetween val="between"/>
      </c:valAx>
    </c:plotArea>
    <c:legend>
      <c:legendPos val="l"/>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ayout>
        <c:manualLayout>
          <c:xMode val="edge"/>
          <c:yMode val="edge"/>
          <c:x val="8.4210526315789472E-3"/>
          <c:y val="0.20457566238924962"/>
          <c:w val="0.13915869945826037"/>
          <c:h val="0.7052195756389128"/>
        </c:manualLayout>
      </c:layout>
      <c:overlay val="0"/>
      <c:txPr>
        <a:bodyPr/>
        <a:lstStyle/>
        <a:p>
          <a:pPr>
            <a:defRPr sz="900"/>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000000000000655" l="0.70000000000000062" r="0.70000000000000062" t="0.75000000000000655" header="0.30000000000000032" footer="0.30000000000000032"/>
    <c:pageSetup/>
  </c:printSettings>
</c:chartSpace>
</file>

<file path=xl/ctrlProps/ctrlProp1.xml><?xml version="1.0" encoding="utf-8"?>
<formControlPr xmlns="http://schemas.microsoft.com/office/spreadsheetml/2009/9/main" objectType="List" dx="16" fmlaLink="'Hide Selection'!$D$47" fmlaRange="cancersites" noThreeD="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114299</xdr:colOff>
      <xdr:row>8</xdr:row>
      <xdr:rowOff>161925</xdr:rowOff>
    </xdr:from>
    <xdr:to>
      <xdr:col>8</xdr:col>
      <xdr:colOff>66674</xdr:colOff>
      <xdr:row>26</xdr:row>
      <xdr:rowOff>66675</xdr:rowOff>
    </xdr:to>
    <xdr:sp macro="" textlink="">
      <xdr:nvSpPr>
        <xdr:cNvPr id="3" name="Rectangle 2"/>
        <xdr:cNvSpPr/>
      </xdr:nvSpPr>
      <xdr:spPr>
        <a:xfrm>
          <a:off x="114299" y="1609725"/>
          <a:ext cx="8582025" cy="734377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0</xdr:col>
      <xdr:colOff>47625</xdr:colOff>
      <xdr:row>0</xdr:row>
      <xdr:rowOff>104775</xdr:rowOff>
    </xdr:from>
    <xdr:to>
      <xdr:col>1</xdr:col>
      <xdr:colOff>2771776</xdr:colOff>
      <xdr:row>8</xdr:row>
      <xdr:rowOff>56739</xdr:rowOff>
    </xdr:to>
    <xdr:pic>
      <xdr:nvPicPr>
        <xdr:cNvPr id="4" name="Picture 3" descr="\\colhpafil004\Colindale_Data\HQ Group and LARS\Group Data\Design\Branding and logos\PHE logos with strapline\Small without Old French text\PHE small logo for A4.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74" t="12614"/>
        <a:stretch/>
      </xdr:blipFill>
      <xdr:spPr bwMode="auto">
        <a:xfrm>
          <a:off x="47625" y="104775"/>
          <a:ext cx="2952751" cy="139976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76198</xdr:colOff>
      <xdr:row>0</xdr:row>
      <xdr:rowOff>104776</xdr:rowOff>
    </xdr:from>
    <xdr:to>
      <xdr:col>17</xdr:col>
      <xdr:colOff>38100</xdr:colOff>
      <xdr:row>53</xdr:row>
      <xdr:rowOff>38100</xdr:rowOff>
    </xdr:to>
    <xdr:sp macro="" textlink="">
      <xdr:nvSpPr>
        <xdr:cNvPr id="2" name="TextBox 1"/>
        <xdr:cNvSpPr txBox="1"/>
      </xdr:nvSpPr>
      <xdr:spPr>
        <a:xfrm>
          <a:off x="76198" y="104776"/>
          <a:ext cx="10325102" cy="10086974"/>
        </a:xfrm>
        <a:prstGeom prst="rect">
          <a:avLst/>
        </a:prstGeom>
        <a:solidFill>
          <a:schemeClr val="lt1"/>
        </a:solidFill>
        <a:ln w="19050" cmpd="sng">
          <a:solidFill>
            <a:srgbClr val="00B09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b="1">
              <a:solidFill>
                <a:srgbClr val="98002E"/>
              </a:solidFill>
              <a:latin typeface="Arial" pitchFamily="34" charset="0"/>
              <a:cs typeface="Arial" pitchFamily="34" charset="0"/>
            </a:rPr>
            <a:t>Background</a:t>
          </a:r>
        </a:p>
        <a:p>
          <a:endParaRPr lang="en-GB" sz="1200" b="1">
            <a:latin typeface="Arial" pitchFamily="34" charset="0"/>
            <a:cs typeface="Arial" pitchFamily="34" charset="0"/>
          </a:endParaRPr>
        </a:p>
        <a:p>
          <a:r>
            <a:rPr lang="en-GB" sz="1200">
              <a:latin typeface="Arial" pitchFamily="34" charset="0"/>
              <a:cs typeface="Arial" pitchFamily="34" charset="0"/>
            </a:rPr>
            <a:t>Improving cancer survival is a key challenge identified in Improving Outcomes: A Strategy for Cancer. Cancer survival estimates in the UK currently fall below those in many European countries. The survival difference in the first 12 months after diagnosis has been partly attributed to later stage at diagnosis. The National Awareness and Early Diagnosis Initiative (NAEDI) coordinated and provided support to activities and research that promoted the earlier diagnosis of cancer and thereby improved survival rates and reduced cancer mortality. Early diagnosis research remains a focus with the publication of Achieving World-Class</a:t>
          </a:r>
          <a:r>
            <a:rPr lang="en-GB" sz="1200" baseline="0">
              <a:latin typeface="Arial" pitchFamily="34" charset="0"/>
              <a:cs typeface="Arial" pitchFamily="34" charset="0"/>
            </a:rPr>
            <a:t> Cancer Outcomes: A Strategy for England 2015-2020.</a:t>
          </a:r>
          <a:r>
            <a:rPr lang="en-GB" sz="1200">
              <a:latin typeface="Arial" pitchFamily="34" charset="0"/>
              <a:cs typeface="Arial" pitchFamily="34" charset="0"/>
            </a:rPr>
            <a:t> Understanding the Routes taken by patients to their cancer diagnoses and the impact of different </a:t>
          </a:r>
          <a:r>
            <a:rPr lang="en-GB" sz="1200">
              <a:solidFill>
                <a:sysClr val="windowText" lastClr="000000"/>
              </a:solidFill>
              <a:latin typeface="Arial" pitchFamily="34" charset="0"/>
              <a:cs typeface="Arial" pitchFamily="34" charset="0"/>
            </a:rPr>
            <a:t>Routes</a:t>
          </a:r>
          <a:r>
            <a:rPr lang="en-GB" sz="1200">
              <a:latin typeface="Arial" pitchFamily="34" charset="0"/>
              <a:cs typeface="Arial" pitchFamily="34" charset="0"/>
            </a:rPr>
            <a:t> on patient survival will inform targeted implementation of awareness and early diagnosis initiatives and enable assessment of their success.</a:t>
          </a:r>
        </a:p>
        <a:p>
          <a:endParaRPr lang="en-GB" sz="1200">
            <a:latin typeface="Arial" pitchFamily="34" charset="0"/>
            <a:cs typeface="Arial" pitchFamily="34" charset="0"/>
          </a:endParaRPr>
        </a:p>
        <a:p>
          <a:r>
            <a:rPr lang="en-GB" sz="1200">
              <a:latin typeface="Arial" pitchFamily="34" charset="0"/>
              <a:cs typeface="Arial" pitchFamily="34" charset="0"/>
            </a:rPr>
            <a:t>Routes to Diagnosis uses routinely collected data sources to work backwards through patient pathways to examine the sequence of events that led to a cancer diagnosis. The methodology categorises patients into one of eight Routes (see </a:t>
          </a:r>
          <a:r>
            <a:rPr lang="en-GB" sz="1200" i="1">
              <a:latin typeface="Arial" pitchFamily="34" charset="0"/>
              <a:cs typeface="Arial" pitchFamily="34" charset="0"/>
            </a:rPr>
            <a:t>information </a:t>
          </a:r>
          <a:r>
            <a:rPr lang="en-GB" sz="1200">
              <a:latin typeface="Arial" pitchFamily="34" charset="0"/>
              <a:cs typeface="Arial" pitchFamily="34" charset="0"/>
            </a:rPr>
            <a:t>tab for the description of each Route). This spreadsheet contains breakdowns of Routes for 55 cancer sites nationally, as well as for "all malignant neoplasms excluding Non-Melanoma</a:t>
          </a:r>
          <a:r>
            <a:rPr lang="en-GB" sz="1200" baseline="0">
              <a:latin typeface="Arial" pitchFamily="34" charset="0"/>
              <a:cs typeface="Arial" pitchFamily="34" charset="0"/>
            </a:rPr>
            <a:t> Skin Cancer (NMSC)". </a:t>
          </a:r>
          <a:r>
            <a:rPr lang="en-GB" sz="1200">
              <a:latin typeface="Arial" pitchFamily="34" charset="0"/>
              <a:cs typeface="Arial" pitchFamily="34" charset="0"/>
            </a:rPr>
            <a:t>All newly diagnosed malignant neoplasms and selected benign and in-situ tumours</a:t>
          </a:r>
          <a:r>
            <a:rPr lang="en-GB" sz="1200" baseline="0">
              <a:latin typeface="Arial" pitchFamily="34" charset="0"/>
              <a:cs typeface="Arial" pitchFamily="34" charset="0"/>
            </a:rPr>
            <a:t> </a:t>
          </a:r>
          <a:r>
            <a:rPr lang="en-GB" sz="1200">
              <a:latin typeface="Arial" pitchFamily="34" charset="0"/>
              <a:cs typeface="Arial" pitchFamily="34" charset="0"/>
            </a:rPr>
            <a:t>between 2006 and 2016 are included. Results are further broken down by year here, with demographic breakdowns, geographic cuts and survival figures to follow.</a:t>
          </a:r>
        </a:p>
        <a:p>
          <a:endParaRPr lang="en-GB" sz="1200" b="1" baseline="0">
            <a:latin typeface="Arial" pitchFamily="34" charset="0"/>
            <a:cs typeface="Arial" pitchFamily="34" charset="0"/>
          </a:endParaRPr>
        </a:p>
        <a:p>
          <a:r>
            <a:rPr lang="en-GB" sz="1400" b="1">
              <a:solidFill>
                <a:srgbClr val="98002E"/>
              </a:solidFill>
              <a:latin typeface="Arial" pitchFamily="34" charset="0"/>
              <a:cs typeface="Arial" pitchFamily="34" charset="0"/>
            </a:rPr>
            <a:t>Methods</a:t>
          </a:r>
          <a:endParaRPr lang="en-GB" sz="1200" b="1">
            <a:solidFill>
              <a:srgbClr val="98002E"/>
            </a:solidFill>
            <a:latin typeface="Arial" pitchFamily="34" charset="0"/>
            <a:cs typeface="Arial" pitchFamily="34" charset="0"/>
          </a:endParaRPr>
        </a:p>
        <a:p>
          <a:endParaRPr lang="en-GB" sz="1200" b="1">
            <a:latin typeface="Arial" pitchFamily="34" charset="0"/>
            <a:cs typeface="Arial" pitchFamily="34" charset="0"/>
          </a:endParaRPr>
        </a:p>
        <a:p>
          <a:r>
            <a:rPr lang="en-GB" sz="1200">
              <a:latin typeface="Arial" pitchFamily="34" charset="0"/>
              <a:cs typeface="Arial" pitchFamily="34" charset="0"/>
            </a:rPr>
            <a:t>The Routes to Diagnosis methodology is described in detail in the British Journal of Cancer article “Routes to Diagnosis for cancer - Determining the patient journey using multiple routine datasets” (Br J Cancer, Volume</a:t>
          </a:r>
          <a:r>
            <a:rPr lang="en-GB" sz="1200" baseline="0">
              <a:latin typeface="Arial" pitchFamily="34" charset="0"/>
              <a:cs typeface="Arial" pitchFamily="34" charset="0"/>
            </a:rPr>
            <a:t> 107, Number 8</a:t>
          </a:r>
          <a:r>
            <a:rPr lang="en-GB" sz="1200">
              <a:latin typeface="Arial" pitchFamily="34" charset="0"/>
              <a:cs typeface="Arial" pitchFamily="34" charset="0"/>
            </a:rPr>
            <a:t>). A brief summary is provided below to aid interpretation of the results presented in this spreadsheet.</a:t>
          </a:r>
        </a:p>
        <a:p>
          <a:endParaRPr lang="en-GB" sz="1200">
            <a:latin typeface="Arial" pitchFamily="34" charset="0"/>
            <a:cs typeface="Arial" pitchFamily="34" charset="0"/>
          </a:endParaRPr>
        </a:p>
        <a:p>
          <a:r>
            <a:rPr lang="en-GB" sz="1200">
              <a:latin typeface="Arial" pitchFamily="34" charset="0"/>
              <a:cs typeface="Arial" pitchFamily="34" charset="0"/>
            </a:rPr>
            <a:t>All newly diagnosed malignant cancers excluding NMSC, and selected</a:t>
          </a:r>
          <a:r>
            <a:rPr lang="en-GB" sz="1200" baseline="0">
              <a:latin typeface="Arial" pitchFamily="34" charset="0"/>
              <a:cs typeface="Arial" pitchFamily="34" charset="0"/>
            </a:rPr>
            <a:t> benign and in situ tumours </a:t>
          </a:r>
          <a:r>
            <a:rPr lang="en-GB" sz="1200">
              <a:latin typeface="Arial" pitchFamily="34" charset="0"/>
              <a:cs typeface="Arial" pitchFamily="34" charset="0"/>
            </a:rPr>
            <a:t>diagnosed between 2006 and 2016 in residents of England were extracted from the Cancer Analysis System (CAS). These records were linked at patient level to Admitted Patient Care (Inpatient) and Outpatient Hospital Episode Statistics (HES) datasets; the National Cancer Waiting Times (CWT) Monitoring Dataset; national breast screening data and </a:t>
          </a:r>
          <a:r>
            <a:rPr lang="en-GB" sz="1200">
              <a:solidFill>
                <a:sysClr val="windowText" lastClr="000000"/>
              </a:solidFill>
              <a:latin typeface="Arial" pitchFamily="34" charset="0"/>
              <a:cs typeface="Arial" pitchFamily="34" charset="0"/>
            </a:rPr>
            <a:t>national bowel cancer screening data</a:t>
          </a:r>
          <a:r>
            <a:rPr lang="en-GB" sz="1200">
              <a:latin typeface="Arial" pitchFamily="34" charset="0"/>
              <a:cs typeface="Arial" pitchFamily="34" charset="0"/>
            </a:rPr>
            <a:t>. The CAS provided screening identification for cervical cancers.</a:t>
          </a:r>
          <a:r>
            <a:rPr lang="en-GB" sz="1200" baseline="0">
              <a:latin typeface="Arial" pitchFamily="34" charset="0"/>
              <a:cs typeface="Arial" pitchFamily="34" charset="0"/>
            </a:rPr>
            <a:t> It is known that the identification of screening as a Route for cervical cancers is not complete, and a national dataset of screen detected tumours for cervical cancer is not currently available.</a:t>
          </a:r>
          <a:endParaRPr lang="en-GB" sz="1200">
            <a:latin typeface="Arial" pitchFamily="34" charset="0"/>
            <a:cs typeface="Arial" pitchFamily="34" charset="0"/>
          </a:endParaRPr>
        </a:p>
        <a:p>
          <a:endParaRPr lang="en-GB" sz="1200">
            <a:latin typeface="Arial" pitchFamily="34" charset="0"/>
            <a:cs typeface="Arial" pitchFamily="34" charset="0"/>
          </a:endParaRPr>
        </a:p>
        <a:p>
          <a:r>
            <a:rPr lang="en-GB" sz="1200">
              <a:latin typeface="Arial" pitchFamily="34" charset="0"/>
              <a:cs typeface="Arial" pitchFamily="34" charset="0"/>
            </a:rPr>
            <a:t>Firstly, HES data were used to categorise the Route for each cancer individually. Screening and CWT data were then examined with the Route assignment potentially changing to either a Screen</a:t>
          </a:r>
          <a:r>
            <a:rPr lang="en-GB" sz="1200" baseline="0">
              <a:latin typeface="Arial" pitchFamily="34" charset="0"/>
              <a:cs typeface="Arial" pitchFamily="34" charset="0"/>
            </a:rPr>
            <a:t> Detected</a:t>
          </a:r>
          <a:r>
            <a:rPr lang="en-GB" sz="1200">
              <a:latin typeface="Arial" pitchFamily="34" charset="0"/>
              <a:cs typeface="Arial" pitchFamily="34" charset="0"/>
            </a:rPr>
            <a:t> or Two Week Wait (TWW) Route. </a:t>
          </a:r>
        </a:p>
        <a:p>
          <a:endParaRPr lang="en-GB" sz="1200">
            <a:latin typeface="Arial" pitchFamily="34" charset="0"/>
            <a:cs typeface="Arial" pitchFamily="34" charset="0"/>
          </a:endParaRPr>
        </a:p>
        <a:p>
          <a:r>
            <a:rPr lang="en-GB" sz="1200">
              <a:latin typeface="Arial" pitchFamily="34" charset="0"/>
              <a:cs typeface="Arial" pitchFamily="34" charset="0"/>
            </a:rPr>
            <a:t>For patients with HES activity, a specific inpatient or outpatient episode was identified in HES as the end-point of the Route by its proximity to the date of diagnosis. The end-point was assumed to be the clinical care event that led most immediately to diagnosis. From this episode HES data were examined to work backwards through the hospital journey to identity a start-point of the Route: the initial referral into secondary care. The characteristics of this start-point enabled an initial Route to be assigned.</a:t>
          </a:r>
        </a:p>
        <a:p>
          <a:endParaRPr lang="en-GB" sz="1200">
            <a:latin typeface="Arial" pitchFamily="34" charset="0"/>
            <a:cs typeface="Arial" pitchFamily="34" charset="0"/>
          </a:endParaRPr>
        </a:p>
        <a:p>
          <a:r>
            <a:rPr lang="en-GB" sz="1200">
              <a:latin typeface="Arial" pitchFamily="34" charset="0"/>
              <a:cs typeface="Arial" pitchFamily="34" charset="0"/>
            </a:rPr>
            <a:t>For cases with no HES activity in the six months prior to date of diagnosis, the Route was classified as Unknown or Death Certificate Only (DCO).</a:t>
          </a:r>
        </a:p>
        <a:p>
          <a:r>
            <a:rPr lang="en-GB" sz="1200">
              <a:latin typeface="Arial" pitchFamily="34" charset="0"/>
              <a:cs typeface="Arial" pitchFamily="34" charset="0"/>
            </a:rPr>
            <a:t>After Routes were allocated to each case from the HES data, screening and CWT data were examined. Where a case could be linked to a two</a:t>
          </a:r>
          <a:r>
            <a:rPr lang="en-GB" sz="1200" baseline="0">
              <a:latin typeface="Arial" pitchFamily="34" charset="0"/>
              <a:cs typeface="Arial" pitchFamily="34" charset="0"/>
            </a:rPr>
            <a:t> week wait</a:t>
          </a:r>
          <a:r>
            <a:rPr lang="en-GB" sz="1200">
              <a:latin typeface="Arial" pitchFamily="34" charset="0"/>
              <a:cs typeface="Arial" pitchFamily="34" charset="0"/>
            </a:rPr>
            <a:t> urgent referral for suspected cancer it was classified as a TWW Route, unless the Route categorised using HES data was an Emergency Presentation with an admission date within 28 days prior to the decision to treat date. Where the case could be linked to a screening event it was classified as a Screen</a:t>
          </a:r>
          <a:r>
            <a:rPr lang="en-GB" sz="1200" baseline="0">
              <a:latin typeface="Arial" pitchFamily="34" charset="0"/>
              <a:cs typeface="Arial" pitchFamily="34" charset="0"/>
            </a:rPr>
            <a:t> Detected</a:t>
          </a:r>
          <a:r>
            <a:rPr lang="en-GB" sz="1200">
              <a:latin typeface="Arial" pitchFamily="34" charset="0"/>
              <a:cs typeface="Arial" pitchFamily="34" charset="0"/>
            </a:rPr>
            <a:t> Route. If both screening data and TWW data were available for a patient then a Screen Detected Route took priority over a TWW.</a:t>
          </a:r>
        </a:p>
        <a:p>
          <a:endParaRPr lang="en-GB" sz="1200">
            <a:latin typeface="Arial" pitchFamily="34" charset="0"/>
            <a:cs typeface="Arial" pitchFamily="34" charset="0"/>
          </a:endParaRPr>
        </a:p>
        <a:p>
          <a:r>
            <a:rPr lang="en-GB" sz="1400" b="1">
              <a:solidFill>
                <a:srgbClr val="98002E"/>
              </a:solidFill>
              <a:effectLst/>
              <a:latin typeface="Arial" panose="020B0604020202020204" pitchFamily="34" charset="0"/>
              <a:ea typeface="+mn-ea"/>
              <a:cs typeface="Arial" panose="020B0604020202020204" pitchFamily="34" charset="0"/>
            </a:rPr>
            <a:t>Data Sources</a:t>
          </a:r>
        </a:p>
        <a:p>
          <a:endParaRPr lang="en-GB" sz="1200">
            <a:solidFill>
              <a:srgbClr val="C00000"/>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This work uses data provided by </a:t>
          </a:r>
          <a:r>
            <a:rPr lang="en-GB" sz="1200">
              <a:solidFill>
                <a:sysClr val="windowText" lastClr="000000"/>
              </a:solidFill>
              <a:effectLst/>
              <a:latin typeface="Arial" panose="020B0604020202020204" pitchFamily="34" charset="0"/>
              <a:ea typeface="+mn-ea"/>
              <a:cs typeface="Arial" panose="020B0604020202020204" pitchFamily="34" charset="0"/>
            </a:rPr>
            <a:t>patients </a:t>
          </a:r>
          <a:r>
            <a:rPr lang="en-GB" sz="1200">
              <a:solidFill>
                <a:schemeClr val="dk1"/>
              </a:solidFill>
              <a:effectLst/>
              <a:latin typeface="Arial" panose="020B0604020202020204" pitchFamily="34" charset="0"/>
              <a:ea typeface="+mn-ea"/>
              <a:cs typeface="Arial" panose="020B0604020202020204" pitchFamily="34" charset="0"/>
            </a:rPr>
            <a:t>and collected by the NHS as part of their care and support. In particular: </a:t>
          </a:r>
          <a:endParaRPr lang="en-GB" sz="1200">
            <a:effectLst/>
            <a:latin typeface="Arial" panose="020B0604020202020204" pitchFamily="34" charset="0"/>
            <a:cs typeface="Arial" panose="020B0604020202020204" pitchFamily="34" charset="0"/>
          </a:endParaRPr>
        </a:p>
        <a:p>
          <a:endParaRPr lang="en-GB" sz="1200">
            <a:solidFill>
              <a:srgbClr val="C00000"/>
            </a:solidFill>
            <a:effectLst/>
            <a:latin typeface="Arial" panose="020B0604020202020204" pitchFamily="34" charset="0"/>
            <a:cs typeface="Arial" panose="020B0604020202020204" pitchFamily="34" charset="0"/>
          </a:endParaRPr>
        </a:p>
        <a:p>
          <a:pPr marL="171450" indent="-171450">
            <a:buClr>
              <a:srgbClr val="C00000"/>
            </a:buClr>
            <a:buSzPct val="115000"/>
            <a:buFont typeface="Arial" panose="020B0604020202020204" pitchFamily="34" charset="0"/>
            <a:buChar char="•"/>
          </a:pPr>
          <a:r>
            <a:rPr lang="en-GB" sz="1200">
              <a:solidFill>
                <a:schemeClr val="tx1"/>
              </a:solidFill>
              <a:effectLst/>
              <a:latin typeface="Arial" panose="020B0604020202020204" pitchFamily="34" charset="0"/>
              <a:cs typeface="Arial" panose="020B0604020202020204" pitchFamily="34" charset="0"/>
            </a:rPr>
            <a:t>Cancer Waiting Times</a:t>
          </a:r>
          <a:r>
            <a:rPr lang="en-GB" sz="1200" baseline="0">
              <a:solidFill>
                <a:schemeClr val="tx1"/>
              </a:solidFill>
              <a:effectLst/>
              <a:latin typeface="Arial" panose="020B0604020202020204" pitchFamily="34" charset="0"/>
              <a:cs typeface="Arial" panose="020B0604020202020204" pitchFamily="34" charset="0"/>
            </a:rPr>
            <a:t> (CWT) data are provided by NHS England</a:t>
          </a:r>
        </a:p>
        <a:p>
          <a:pPr marL="171450" indent="-171450">
            <a:buClr>
              <a:srgbClr val="C00000"/>
            </a:buClr>
            <a:buSzPct val="115000"/>
            <a:buFont typeface="Arial" panose="020B0604020202020204" pitchFamily="34" charset="0"/>
            <a:buChar char="•"/>
          </a:pPr>
          <a:r>
            <a:rPr lang="en-GB" sz="1200" baseline="0">
              <a:solidFill>
                <a:sysClr val="windowText" lastClr="000000"/>
              </a:solidFill>
              <a:effectLst/>
              <a:latin typeface="Arial" panose="020B0604020202020204" pitchFamily="34" charset="0"/>
              <a:cs typeface="Arial" panose="020B0604020202020204" pitchFamily="34" charset="0"/>
            </a:rPr>
            <a:t>Hospital Episode Statistics </a:t>
          </a:r>
          <a:r>
            <a:rPr lang="en-GB" sz="1200" baseline="0">
              <a:solidFill>
                <a:schemeClr val="tx1"/>
              </a:solidFill>
              <a:effectLst/>
              <a:latin typeface="Arial" panose="020B0604020202020204" pitchFamily="34" charset="0"/>
              <a:cs typeface="Arial" panose="020B0604020202020204" pitchFamily="34" charset="0"/>
            </a:rPr>
            <a:t>are provided by NHS Digital. Hospital Episode Statistics, NHS Digital. Copyright © 2017, re-used with the permission of NHS Digital. All rights reserved </a:t>
          </a:r>
        </a:p>
        <a:p>
          <a:pPr marL="171450" indent="-171450">
            <a:buClr>
              <a:srgbClr val="C00000"/>
            </a:buClr>
            <a:buSzPct val="115000"/>
            <a:buFont typeface="Arial" panose="020B0604020202020204" pitchFamily="34" charset="0"/>
            <a:buChar char="•"/>
          </a:pPr>
          <a:r>
            <a:rPr lang="en-GB" sz="1200" baseline="0">
              <a:solidFill>
                <a:schemeClr val="tx1"/>
              </a:solidFill>
              <a:effectLst/>
              <a:latin typeface="Arial" panose="020B0604020202020204" pitchFamily="34" charset="0"/>
              <a:cs typeface="Arial" panose="020B0604020202020204" pitchFamily="34" charset="0"/>
            </a:rPr>
            <a:t>Colorectal Cancer Screening Data are provided by the NHS Bowel Cancer Screening Programme (BCSP)</a:t>
          </a:r>
        </a:p>
        <a:p>
          <a:pPr marL="171450" indent="-171450">
            <a:buClr>
              <a:srgbClr val="C00000"/>
            </a:buClr>
            <a:buSzPct val="115000"/>
            <a:buFont typeface="Arial" panose="020B0604020202020204" pitchFamily="34" charset="0"/>
            <a:buChar char="•"/>
          </a:pPr>
          <a:r>
            <a:rPr lang="en-GB" sz="1200">
              <a:solidFill>
                <a:schemeClr val="tx1"/>
              </a:solidFill>
              <a:effectLst/>
              <a:latin typeface="Arial" panose="020B0604020202020204" pitchFamily="34" charset="0"/>
              <a:cs typeface="Arial" panose="020B0604020202020204" pitchFamily="34" charset="0"/>
            </a:rPr>
            <a:t>Breast Cancer Screening Data are processed</a:t>
          </a:r>
          <a:r>
            <a:rPr lang="en-GB" sz="1200" baseline="0">
              <a:solidFill>
                <a:schemeClr val="tx1"/>
              </a:solidFill>
              <a:effectLst/>
              <a:latin typeface="Arial" panose="020B0604020202020204" pitchFamily="34" charset="0"/>
              <a:cs typeface="Arial" panose="020B0604020202020204" pitchFamily="34" charset="0"/>
            </a:rPr>
            <a:t> by Public Health England's (PHE) </a:t>
          </a:r>
          <a:r>
            <a:rPr lang="en-GB" sz="1200">
              <a:solidFill>
                <a:schemeClr val="tx1"/>
              </a:solidFill>
              <a:effectLst/>
              <a:latin typeface="Arial" panose="020B0604020202020204" pitchFamily="34" charset="0"/>
              <a:cs typeface="Arial" panose="020B0604020202020204" pitchFamily="34" charset="0"/>
            </a:rPr>
            <a:t>Screening Histories Information Manager (SHIM) system</a:t>
          </a:r>
        </a:p>
        <a:p>
          <a:pPr marL="171450" indent="-171450">
            <a:buClr>
              <a:srgbClr val="C00000"/>
            </a:buClr>
            <a:buSzPct val="115000"/>
            <a:buFont typeface="Arial" panose="020B0604020202020204" pitchFamily="34" charset="0"/>
            <a:buChar char="•"/>
          </a:pPr>
          <a:endParaRPr lang="en-GB" sz="1200">
            <a:solidFill>
              <a:schemeClr val="tx1"/>
            </a:solidFill>
            <a:effectLst/>
            <a:latin typeface="Arial" panose="020B0604020202020204" pitchFamily="34" charset="0"/>
            <a:cs typeface="Arial" panose="020B0604020202020204" pitchFamily="34" charset="0"/>
          </a:endParaRPr>
        </a:p>
        <a:p>
          <a:pPr marL="0" indent="0">
            <a:buClr>
              <a:srgbClr val="C00000"/>
            </a:buClr>
            <a:buSzPct val="115000"/>
            <a:buFontTx/>
            <a:buNone/>
          </a:pPr>
          <a:r>
            <a:rPr lang="en-GB" sz="1200">
              <a:solidFill>
                <a:schemeClr val="tx1"/>
              </a:solidFill>
              <a:effectLst/>
              <a:latin typeface="Arial" panose="020B0604020202020204" pitchFamily="34" charset="0"/>
              <a:cs typeface="Arial" panose="020B0604020202020204" pitchFamily="34" charset="0"/>
            </a:rPr>
            <a:t>Data for this project is based on patient-level information collected by the NHS, as part of the care and support of cancer patients. The data is collated, maintained and quality assured by the National Cancer Registration and Analysis Service, which is part of Public Health England (PHE).</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6</xdr:row>
          <xdr:rowOff>104775</xdr:rowOff>
        </xdr:from>
        <xdr:to>
          <xdr:col>1</xdr:col>
          <xdr:colOff>1485900</xdr:colOff>
          <xdr:row>21</xdr:row>
          <xdr:rowOff>66675</xdr:rowOff>
        </xdr:to>
        <xdr:sp macro="" textlink="">
          <xdr:nvSpPr>
            <xdr:cNvPr id="70659" name="List Box 3" hidden="1">
              <a:extLst>
                <a:ext uri="{63B3BB69-23CF-44E3-9099-C40C66FF867C}">
                  <a14:compatExt spid="_x0000_s70659"/>
                </a:ext>
              </a:extLst>
            </xdr:cNvPr>
            <xdr:cNvSpPr/>
          </xdr:nvSpPr>
          <xdr:spPr>
            <a:xfrm>
              <a:off x="0" y="0"/>
              <a:ext cx="0" cy="0"/>
            </a:xfrm>
            <a:prstGeom prst="rect">
              <a:avLst/>
            </a:prstGeom>
          </xdr:spPr>
        </xdr:sp>
        <xdr:clientData/>
      </xdr:twoCellAnchor>
    </mc:Choice>
    <mc:Fallback/>
  </mc:AlternateContent>
  <xdr:twoCellAnchor>
    <xdr:from>
      <xdr:col>21</xdr:col>
      <xdr:colOff>390524</xdr:colOff>
      <xdr:row>7</xdr:row>
      <xdr:rowOff>57150</xdr:rowOff>
    </xdr:from>
    <xdr:to>
      <xdr:col>53</xdr:col>
      <xdr:colOff>9524</xdr:colOff>
      <xdr:row>32</xdr:row>
      <xdr:rowOff>190500</xdr:rowOff>
    </xdr:to>
    <xdr:graphicFrame macro="">
      <xdr:nvGraphicFramePr>
        <xdr:cNvPr id="359304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in.org.uk/publications/routes_to_diagnosis" TargetMode="External"/><Relationship Id="rId1" Type="http://schemas.openxmlformats.org/officeDocument/2006/relationships/hyperlink" Target="mailto:ncrasenquiries@phe.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xtcontents"/>
  <dimension ref="B5:H26"/>
  <sheetViews>
    <sheetView showGridLines="0" tabSelected="1" workbookViewId="0"/>
  </sheetViews>
  <sheetFormatPr defaultRowHeight="14.25" x14ac:dyDescent="0.2"/>
  <cols>
    <col min="1" max="1" width="3.42578125" style="23" customWidth="1"/>
    <col min="2" max="2" width="45.7109375" style="23" bestFit="1" customWidth="1"/>
    <col min="3" max="3" width="18.5703125" style="23" customWidth="1"/>
    <col min="4" max="4" width="25.140625" style="23" bestFit="1" customWidth="1"/>
    <col min="5" max="16384" width="9.140625" style="23"/>
  </cols>
  <sheetData>
    <row r="5" spans="2:8" ht="14.25" customHeight="1" x14ac:dyDescent="0.4">
      <c r="E5" s="41"/>
    </row>
    <row r="10" spans="2:8" ht="26.25" x14ac:dyDescent="0.4">
      <c r="B10" s="121" t="s">
        <v>194</v>
      </c>
    </row>
    <row r="11" spans="2:8" x14ac:dyDescent="0.2">
      <c r="B11" s="32" t="s">
        <v>199</v>
      </c>
    </row>
    <row r="13" spans="2:8" ht="66.75" customHeight="1" x14ac:dyDescent="0.25">
      <c r="B13" s="126" t="s">
        <v>195</v>
      </c>
      <c r="C13" s="126"/>
      <c r="D13" s="126"/>
      <c r="E13" s="126"/>
      <c r="F13" s="126"/>
      <c r="G13" s="126"/>
      <c r="H13" s="126"/>
    </row>
    <row r="14" spans="2:8" ht="15.75" x14ac:dyDescent="0.25">
      <c r="B14" s="25"/>
    </row>
    <row r="15" spans="2:8" ht="15" x14ac:dyDescent="0.2">
      <c r="B15" s="28" t="s">
        <v>196</v>
      </c>
    </row>
    <row r="16" spans="2:8" ht="15.75" x14ac:dyDescent="0.25">
      <c r="B16" s="25"/>
    </row>
    <row r="17" spans="2:4" ht="15" x14ac:dyDescent="0.2">
      <c r="B17" s="30" t="s">
        <v>181</v>
      </c>
    </row>
    <row r="18" spans="2:4" ht="15.75" x14ac:dyDescent="0.25">
      <c r="B18" s="25"/>
    </row>
    <row r="19" spans="2:4" ht="15" x14ac:dyDescent="0.2">
      <c r="B19" s="28" t="s">
        <v>197</v>
      </c>
    </row>
    <row r="20" spans="2:4" x14ac:dyDescent="0.2">
      <c r="B20" s="26"/>
    </row>
    <row r="21" spans="2:4" ht="15" x14ac:dyDescent="0.25">
      <c r="B21" s="42" t="s">
        <v>85</v>
      </c>
      <c r="D21" s="24"/>
    </row>
    <row r="22" spans="2:4" s="29" customFormat="1" ht="22.5" customHeight="1" x14ac:dyDescent="0.2">
      <c r="B22" s="30" t="s">
        <v>130</v>
      </c>
    </row>
    <row r="23" spans="2:4" s="29" customFormat="1" ht="22.5" customHeight="1" x14ac:dyDescent="0.2">
      <c r="B23" s="30" t="s">
        <v>187</v>
      </c>
      <c r="D23" s="30"/>
    </row>
    <row r="25" spans="2:4" x14ac:dyDescent="0.2">
      <c r="B25" s="23" t="s">
        <v>60</v>
      </c>
    </row>
    <row r="26" spans="2:4" ht="15" x14ac:dyDescent="0.25">
      <c r="B26" s="31" t="s">
        <v>182</v>
      </c>
    </row>
  </sheetData>
  <mergeCells count="1">
    <mergeCell ref="B13:H13"/>
  </mergeCells>
  <hyperlinks>
    <hyperlink ref="B23" location="'Percent by route - Overall'!A1" display="Incidence by route - Overall"/>
    <hyperlink ref="B26" r:id="rId1"/>
    <hyperlink ref="B22" location="'Incidence by year'!A1" display="Incidence by year"/>
    <hyperlink ref="B17" r:id="rId2" display="The full selection of materials published by the National Cancer Intellgience Netowrk (NCIN) is available online."/>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xtintro"/>
  <dimension ref="B2:D6"/>
  <sheetViews>
    <sheetView showGridLines="0" workbookViewId="0">
      <selection activeCell="B2" sqref="B2"/>
    </sheetView>
  </sheetViews>
  <sheetFormatPr defaultRowHeight="15" x14ac:dyDescent="0.25"/>
  <cols>
    <col min="2" max="2" width="9.140625" customWidth="1"/>
  </cols>
  <sheetData>
    <row r="2" spans="2:4" ht="18.75" x14ac:dyDescent="0.3">
      <c r="B2" s="122"/>
    </row>
    <row r="4" spans="2:4" x14ac:dyDescent="0.25">
      <c r="B4" s="36"/>
    </row>
    <row r="6" spans="2:4" ht="15.75" x14ac:dyDescent="0.25">
      <c r="D6" s="2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xtinfo"/>
  <dimension ref="A2:E81"/>
  <sheetViews>
    <sheetView showGridLines="0" zoomScaleNormal="100" workbookViewId="0"/>
  </sheetViews>
  <sheetFormatPr defaultRowHeight="15" x14ac:dyDescent="0.2"/>
  <cols>
    <col min="1" max="1" width="9.140625" style="29"/>
    <col min="2" max="2" width="41.28515625" style="29" customWidth="1"/>
    <col min="3" max="3" width="60.7109375" style="29" customWidth="1"/>
    <col min="4" max="4" width="35.140625" style="29" bestFit="1" customWidth="1"/>
    <col min="5" max="5" width="20.42578125" style="29" bestFit="1" customWidth="1"/>
    <col min="6" max="16384" width="9.140625" style="29"/>
  </cols>
  <sheetData>
    <row r="2" spans="1:5" ht="18" x14ac:dyDescent="0.25">
      <c r="B2" s="50" t="s">
        <v>61</v>
      </c>
    </row>
    <row r="4" spans="1:5" ht="16.5" thickBot="1" x14ac:dyDescent="0.25">
      <c r="B4" s="51" t="s">
        <v>53</v>
      </c>
      <c r="C4" s="51" t="s">
        <v>54</v>
      </c>
    </row>
    <row r="5" spans="1:5" ht="31.5" customHeight="1" thickBot="1" x14ac:dyDescent="0.25">
      <c r="A5" s="52"/>
      <c r="B5" s="62" t="s">
        <v>55</v>
      </c>
      <c r="C5" s="135" t="s">
        <v>56</v>
      </c>
      <c r="D5" s="136"/>
      <c r="E5" s="137"/>
    </row>
    <row r="6" spans="1:5" ht="31.5" customHeight="1" thickBot="1" x14ac:dyDescent="0.25">
      <c r="A6" s="52"/>
      <c r="B6" s="63" t="s">
        <v>22</v>
      </c>
      <c r="C6" s="132" t="s">
        <v>168</v>
      </c>
      <c r="D6" s="133"/>
      <c r="E6" s="134"/>
    </row>
    <row r="7" spans="1:5" ht="31.5" customHeight="1" thickBot="1" x14ac:dyDescent="0.25">
      <c r="A7" s="52"/>
      <c r="B7" s="64" t="s">
        <v>42</v>
      </c>
      <c r="C7" s="138" t="s">
        <v>57</v>
      </c>
      <c r="D7" s="139"/>
      <c r="E7" s="140"/>
    </row>
    <row r="8" spans="1:5" ht="31.5" customHeight="1" thickBot="1" x14ac:dyDescent="0.25">
      <c r="A8" s="52"/>
      <c r="B8" s="63" t="s">
        <v>43</v>
      </c>
      <c r="C8" s="132" t="s">
        <v>169</v>
      </c>
      <c r="D8" s="133"/>
      <c r="E8" s="134"/>
    </row>
    <row r="9" spans="1:5" ht="31.5" customHeight="1" thickBot="1" x14ac:dyDescent="0.25">
      <c r="A9" s="52"/>
      <c r="B9" s="64" t="s">
        <v>44</v>
      </c>
      <c r="C9" s="138" t="s">
        <v>58</v>
      </c>
      <c r="D9" s="139"/>
      <c r="E9" s="140"/>
    </row>
    <row r="10" spans="1:5" ht="31.5" customHeight="1" thickBot="1" x14ac:dyDescent="0.25">
      <c r="A10" s="52"/>
      <c r="B10" s="63" t="s">
        <v>59</v>
      </c>
      <c r="C10" s="132" t="s">
        <v>170</v>
      </c>
      <c r="D10" s="133"/>
      <c r="E10" s="134"/>
    </row>
    <row r="11" spans="1:5" ht="31.5" customHeight="1" thickBot="1" x14ac:dyDescent="0.25">
      <c r="A11" s="52"/>
      <c r="B11" s="64" t="s">
        <v>25</v>
      </c>
      <c r="C11" s="129" t="s">
        <v>731</v>
      </c>
      <c r="D11" s="130"/>
      <c r="E11" s="131"/>
    </row>
    <row r="12" spans="1:5" ht="31.5" customHeight="1" thickBot="1" x14ac:dyDescent="0.25">
      <c r="A12" s="52"/>
      <c r="B12" s="63" t="s">
        <v>0</v>
      </c>
      <c r="C12" s="132" t="s">
        <v>171</v>
      </c>
      <c r="D12" s="133"/>
      <c r="E12" s="134"/>
    </row>
    <row r="15" spans="1:5" ht="18" x14ac:dyDescent="0.25">
      <c r="B15" s="50" t="s">
        <v>80</v>
      </c>
    </row>
    <row r="16" spans="1:5" ht="6.75" customHeight="1" x14ac:dyDescent="0.25">
      <c r="B16" s="43"/>
    </row>
    <row r="17" spans="2:5" ht="16.5" thickBot="1" x14ac:dyDescent="0.3">
      <c r="B17" s="43" t="s">
        <v>62</v>
      </c>
    </row>
    <row r="18" spans="2:5" ht="16.5" thickBot="1" x14ac:dyDescent="0.3">
      <c r="D18" s="127" t="s">
        <v>83</v>
      </c>
      <c r="E18" s="128"/>
    </row>
    <row r="19" spans="2:5" ht="30" customHeight="1" x14ac:dyDescent="0.2">
      <c r="B19" s="44" t="s">
        <v>78</v>
      </c>
      <c r="C19" s="94" t="s">
        <v>79</v>
      </c>
      <c r="D19" s="83" t="s">
        <v>198</v>
      </c>
      <c r="E19" s="83" t="s">
        <v>130</v>
      </c>
    </row>
    <row r="20" spans="2:5" x14ac:dyDescent="0.2">
      <c r="B20" s="45" t="s">
        <v>86</v>
      </c>
      <c r="C20" s="95" t="s">
        <v>108</v>
      </c>
      <c r="D20" s="58" t="s">
        <v>124</v>
      </c>
      <c r="E20" s="53"/>
    </row>
    <row r="21" spans="2:5" x14ac:dyDescent="0.2">
      <c r="B21" s="46" t="s">
        <v>10</v>
      </c>
      <c r="C21" s="96" t="s">
        <v>74</v>
      </c>
      <c r="D21" s="59" t="s">
        <v>124</v>
      </c>
      <c r="E21" s="59" t="s">
        <v>124</v>
      </c>
    </row>
    <row r="22" spans="2:5" x14ac:dyDescent="0.2">
      <c r="B22" s="45" t="s">
        <v>167</v>
      </c>
      <c r="C22" s="95" t="s">
        <v>109</v>
      </c>
      <c r="D22" s="58" t="s">
        <v>124</v>
      </c>
      <c r="E22" s="58" t="s">
        <v>124</v>
      </c>
    </row>
    <row r="23" spans="2:5" x14ac:dyDescent="0.2">
      <c r="B23" s="46" t="s">
        <v>131</v>
      </c>
      <c r="C23" s="96" t="s">
        <v>132</v>
      </c>
      <c r="D23" s="59" t="s">
        <v>124</v>
      </c>
      <c r="E23" s="60" t="s">
        <v>124</v>
      </c>
    </row>
    <row r="24" spans="2:5" x14ac:dyDescent="0.2">
      <c r="B24" s="45" t="s">
        <v>133</v>
      </c>
      <c r="C24" s="95" t="s">
        <v>134</v>
      </c>
      <c r="D24" s="58" t="s">
        <v>124</v>
      </c>
      <c r="E24" s="61"/>
    </row>
    <row r="25" spans="2:5" x14ac:dyDescent="0.2">
      <c r="B25" s="46" t="s">
        <v>135</v>
      </c>
      <c r="C25" s="96" t="s">
        <v>136</v>
      </c>
      <c r="D25" s="59" t="s">
        <v>124</v>
      </c>
      <c r="E25" s="60" t="s">
        <v>124</v>
      </c>
    </row>
    <row r="26" spans="2:5" x14ac:dyDescent="0.2">
      <c r="B26" s="45" t="s">
        <v>137</v>
      </c>
      <c r="C26" s="95" t="s">
        <v>138</v>
      </c>
      <c r="D26" s="58" t="s">
        <v>124</v>
      </c>
      <c r="E26" s="55"/>
    </row>
    <row r="27" spans="2:5" ht="30" x14ac:dyDescent="0.2">
      <c r="B27" s="46" t="s">
        <v>139</v>
      </c>
      <c r="C27" s="96" t="s">
        <v>183</v>
      </c>
      <c r="D27" s="59"/>
      <c r="E27" s="60" t="s">
        <v>124</v>
      </c>
    </row>
    <row r="28" spans="2:5" x14ac:dyDescent="0.2">
      <c r="B28" s="45" t="s">
        <v>2</v>
      </c>
      <c r="C28" s="95" t="s">
        <v>69</v>
      </c>
      <c r="D28" s="58" t="s">
        <v>124</v>
      </c>
      <c r="E28" s="55" t="s">
        <v>124</v>
      </c>
    </row>
    <row r="29" spans="2:5" x14ac:dyDescent="0.2">
      <c r="B29" s="46" t="s">
        <v>110</v>
      </c>
      <c r="C29" s="96" t="s">
        <v>111</v>
      </c>
      <c r="D29" s="59" t="s">
        <v>124</v>
      </c>
      <c r="E29" s="60" t="s">
        <v>124</v>
      </c>
    </row>
    <row r="30" spans="2:5" x14ac:dyDescent="0.2">
      <c r="B30" s="45" t="s">
        <v>106</v>
      </c>
      <c r="C30" s="95" t="s">
        <v>140</v>
      </c>
      <c r="D30" s="58" t="s">
        <v>124</v>
      </c>
      <c r="E30" s="55" t="s">
        <v>124</v>
      </c>
    </row>
    <row r="31" spans="2:5" x14ac:dyDescent="0.2">
      <c r="B31" s="46" t="s">
        <v>21</v>
      </c>
      <c r="C31" s="96" t="s">
        <v>71</v>
      </c>
      <c r="D31" s="59" t="s">
        <v>124</v>
      </c>
      <c r="E31" s="60" t="s">
        <v>124</v>
      </c>
    </row>
    <row r="32" spans="2:5" x14ac:dyDescent="0.2">
      <c r="B32" s="45" t="s">
        <v>87</v>
      </c>
      <c r="C32" s="95" t="s">
        <v>112</v>
      </c>
      <c r="D32" s="58" t="s">
        <v>124</v>
      </c>
      <c r="E32" s="55" t="s">
        <v>124</v>
      </c>
    </row>
    <row r="33" spans="2:5" x14ac:dyDescent="0.2">
      <c r="B33" s="46" t="s">
        <v>6</v>
      </c>
      <c r="C33" s="96" t="s">
        <v>141</v>
      </c>
      <c r="D33" s="59" t="s">
        <v>124</v>
      </c>
      <c r="E33" s="60" t="s">
        <v>124</v>
      </c>
    </row>
    <row r="34" spans="2:5" x14ac:dyDescent="0.2">
      <c r="B34" s="45" t="s">
        <v>89</v>
      </c>
      <c r="C34" s="95" t="s">
        <v>113</v>
      </c>
      <c r="D34" s="58" t="s">
        <v>124</v>
      </c>
      <c r="E34" s="61"/>
    </row>
    <row r="35" spans="2:5" x14ac:dyDescent="0.2">
      <c r="B35" s="46" t="s">
        <v>90</v>
      </c>
      <c r="C35" s="96" t="s">
        <v>114</v>
      </c>
      <c r="D35" s="59" t="s">
        <v>124</v>
      </c>
      <c r="E35" s="60"/>
    </row>
    <row r="36" spans="2:5" x14ac:dyDescent="0.2">
      <c r="B36" s="45" t="s">
        <v>37</v>
      </c>
      <c r="C36" s="95" t="s">
        <v>142</v>
      </c>
      <c r="D36" s="58" t="s">
        <v>124</v>
      </c>
      <c r="E36" s="61"/>
    </row>
    <row r="37" spans="2:5" x14ac:dyDescent="0.2">
      <c r="B37" s="46" t="s">
        <v>165</v>
      </c>
      <c r="C37" s="96" t="s">
        <v>66</v>
      </c>
      <c r="D37" s="59" t="s">
        <v>124</v>
      </c>
      <c r="E37" s="60" t="s">
        <v>124</v>
      </c>
    </row>
    <row r="38" spans="2:5" x14ac:dyDescent="0.2">
      <c r="B38" s="45" t="s">
        <v>91</v>
      </c>
      <c r="C38" s="95" t="s">
        <v>115</v>
      </c>
      <c r="D38" s="58" t="s">
        <v>124</v>
      </c>
      <c r="E38" s="55"/>
    </row>
    <row r="39" spans="2:5" x14ac:dyDescent="0.2">
      <c r="B39" s="46" t="s">
        <v>39</v>
      </c>
      <c r="C39" s="96" t="s">
        <v>143</v>
      </c>
      <c r="D39" s="59" t="s">
        <v>124</v>
      </c>
      <c r="E39" s="60" t="s">
        <v>124</v>
      </c>
    </row>
    <row r="40" spans="2:5" x14ac:dyDescent="0.2">
      <c r="B40" s="45" t="s">
        <v>38</v>
      </c>
      <c r="C40" s="95" t="s">
        <v>125</v>
      </c>
      <c r="D40" s="58" t="s">
        <v>124</v>
      </c>
      <c r="E40" s="55" t="s">
        <v>124</v>
      </c>
    </row>
    <row r="41" spans="2:5" x14ac:dyDescent="0.2">
      <c r="B41" s="46" t="s">
        <v>93</v>
      </c>
      <c r="C41" s="96" t="s">
        <v>117</v>
      </c>
      <c r="D41" s="59" t="s">
        <v>124</v>
      </c>
      <c r="E41" s="60"/>
    </row>
    <row r="42" spans="2:5" x14ac:dyDescent="0.2">
      <c r="B42" s="45" t="s">
        <v>40</v>
      </c>
      <c r="C42" s="95" t="s">
        <v>144</v>
      </c>
      <c r="D42" s="58" t="s">
        <v>124</v>
      </c>
      <c r="E42" s="55"/>
    </row>
    <row r="43" spans="2:5" x14ac:dyDescent="0.2">
      <c r="B43" s="46" t="s">
        <v>166</v>
      </c>
      <c r="C43" s="96" t="s">
        <v>75</v>
      </c>
      <c r="D43" s="59" t="s">
        <v>124</v>
      </c>
      <c r="E43" s="60" t="s">
        <v>124</v>
      </c>
    </row>
    <row r="44" spans="2:5" x14ac:dyDescent="0.2">
      <c r="B44" s="45" t="s">
        <v>92</v>
      </c>
      <c r="C44" s="95" t="s">
        <v>116</v>
      </c>
      <c r="D44" s="58" t="s">
        <v>124</v>
      </c>
      <c r="E44" s="55" t="s">
        <v>124</v>
      </c>
    </row>
    <row r="45" spans="2:5" ht="30" x14ac:dyDescent="0.2">
      <c r="B45" s="46" t="s">
        <v>107</v>
      </c>
      <c r="C45" s="96" t="s">
        <v>145</v>
      </c>
      <c r="D45" s="59"/>
      <c r="E45" s="60" t="s">
        <v>124</v>
      </c>
    </row>
    <row r="46" spans="2:5" x14ac:dyDescent="0.2">
      <c r="B46" s="45" t="s">
        <v>94</v>
      </c>
      <c r="C46" s="95" t="s">
        <v>118</v>
      </c>
      <c r="D46" s="58" t="s">
        <v>124</v>
      </c>
      <c r="E46" s="61"/>
    </row>
    <row r="47" spans="2:5" x14ac:dyDescent="0.2">
      <c r="B47" s="46" t="s">
        <v>30</v>
      </c>
      <c r="C47" s="96" t="s">
        <v>76</v>
      </c>
      <c r="D47" s="59" t="s">
        <v>124</v>
      </c>
      <c r="E47" s="60" t="s">
        <v>124</v>
      </c>
    </row>
    <row r="48" spans="2:5" x14ac:dyDescent="0.2">
      <c r="B48" s="45" t="s">
        <v>26</v>
      </c>
      <c r="C48" s="95" t="s">
        <v>146</v>
      </c>
      <c r="D48" s="58" t="s">
        <v>124</v>
      </c>
      <c r="E48" s="61" t="s">
        <v>124</v>
      </c>
    </row>
    <row r="49" spans="2:5" x14ac:dyDescent="0.2">
      <c r="B49" s="46" t="s">
        <v>147</v>
      </c>
      <c r="C49" s="96" t="s">
        <v>148</v>
      </c>
      <c r="D49" s="59" t="s">
        <v>124</v>
      </c>
      <c r="E49" s="60" t="s">
        <v>124</v>
      </c>
    </row>
    <row r="50" spans="2:5" x14ac:dyDescent="0.2">
      <c r="B50" s="45" t="s">
        <v>149</v>
      </c>
      <c r="C50" s="95" t="s">
        <v>150</v>
      </c>
      <c r="D50" s="58" t="s">
        <v>124</v>
      </c>
      <c r="E50" s="55" t="s">
        <v>124</v>
      </c>
    </row>
    <row r="51" spans="2:5" x14ac:dyDescent="0.2">
      <c r="B51" s="46" t="s">
        <v>95</v>
      </c>
      <c r="C51" s="96" t="s">
        <v>81</v>
      </c>
      <c r="D51" s="59" t="s">
        <v>124</v>
      </c>
      <c r="E51" s="60"/>
    </row>
    <row r="52" spans="2:5" x14ac:dyDescent="0.2">
      <c r="B52" s="45" t="s">
        <v>96</v>
      </c>
      <c r="C52" s="95" t="s">
        <v>151</v>
      </c>
      <c r="D52" s="58" t="s">
        <v>124</v>
      </c>
      <c r="E52" s="55" t="s">
        <v>124</v>
      </c>
    </row>
    <row r="53" spans="2:5" x14ac:dyDescent="0.2">
      <c r="B53" s="46" t="s">
        <v>97</v>
      </c>
      <c r="C53" s="96" t="s">
        <v>77</v>
      </c>
      <c r="D53" s="59" t="s">
        <v>124</v>
      </c>
      <c r="E53" s="60" t="s">
        <v>124</v>
      </c>
    </row>
    <row r="54" spans="2:5" x14ac:dyDescent="0.2">
      <c r="B54" s="45" t="s">
        <v>98</v>
      </c>
      <c r="C54" s="95" t="s">
        <v>82</v>
      </c>
      <c r="D54" s="58" t="s">
        <v>124</v>
      </c>
      <c r="E54" s="55"/>
    </row>
    <row r="55" spans="2:5" ht="30" x14ac:dyDescent="0.2">
      <c r="B55" s="46" t="s">
        <v>34</v>
      </c>
      <c r="C55" s="96" t="s">
        <v>152</v>
      </c>
      <c r="D55" s="59"/>
      <c r="E55" s="60" t="s">
        <v>124</v>
      </c>
    </row>
    <row r="56" spans="2:5" ht="30" x14ac:dyDescent="0.2">
      <c r="B56" s="45" t="s">
        <v>153</v>
      </c>
      <c r="C56" s="95" t="s">
        <v>154</v>
      </c>
      <c r="D56" s="58" t="s">
        <v>124</v>
      </c>
      <c r="E56" s="55"/>
    </row>
    <row r="57" spans="2:5" ht="15" customHeight="1" x14ac:dyDescent="0.2">
      <c r="B57" s="46" t="s">
        <v>153</v>
      </c>
      <c r="C57" s="96" t="s">
        <v>154</v>
      </c>
      <c r="D57" s="59"/>
      <c r="E57" s="60" t="s">
        <v>124</v>
      </c>
    </row>
    <row r="58" spans="2:5" x14ac:dyDescent="0.2">
      <c r="B58" s="45" t="s">
        <v>155</v>
      </c>
      <c r="C58" s="95" t="s">
        <v>156</v>
      </c>
      <c r="D58" s="58" t="s">
        <v>124</v>
      </c>
      <c r="E58" s="61"/>
    </row>
    <row r="59" spans="2:5" x14ac:dyDescent="0.2">
      <c r="B59" s="47" t="s">
        <v>157</v>
      </c>
      <c r="C59" s="97" t="s">
        <v>158</v>
      </c>
      <c r="D59" s="54" t="s">
        <v>124</v>
      </c>
      <c r="E59" s="57"/>
    </row>
    <row r="60" spans="2:5" x14ac:dyDescent="0.2">
      <c r="B60" s="101" t="s">
        <v>180</v>
      </c>
      <c r="C60" s="102" t="s">
        <v>189</v>
      </c>
      <c r="D60" s="103"/>
      <c r="E60" s="104" t="s">
        <v>124</v>
      </c>
    </row>
    <row r="61" spans="2:5" x14ac:dyDescent="0.2">
      <c r="B61" s="109" t="s">
        <v>15</v>
      </c>
      <c r="C61" s="48" t="s">
        <v>159</v>
      </c>
      <c r="D61" s="110" t="s">
        <v>124</v>
      </c>
      <c r="E61" s="56" t="s">
        <v>124</v>
      </c>
    </row>
    <row r="62" spans="2:5" x14ac:dyDescent="0.2">
      <c r="B62" s="101" t="s">
        <v>19</v>
      </c>
      <c r="C62" s="102" t="s">
        <v>67</v>
      </c>
      <c r="D62" s="103" t="s">
        <v>124</v>
      </c>
      <c r="E62" s="106" t="s">
        <v>124</v>
      </c>
    </row>
    <row r="63" spans="2:5" x14ac:dyDescent="0.2">
      <c r="B63" s="109" t="s">
        <v>31</v>
      </c>
      <c r="C63" s="48" t="s">
        <v>68</v>
      </c>
      <c r="D63" s="110" t="s">
        <v>124</v>
      </c>
      <c r="E63" s="56" t="s">
        <v>124</v>
      </c>
    </row>
    <row r="64" spans="2:5" x14ac:dyDescent="0.2">
      <c r="B64" s="101" t="s">
        <v>16</v>
      </c>
      <c r="C64" s="102" t="s">
        <v>160</v>
      </c>
      <c r="D64" s="103" t="s">
        <v>124</v>
      </c>
      <c r="E64" s="106" t="s">
        <v>124</v>
      </c>
    </row>
    <row r="65" spans="2:5" x14ac:dyDescent="0.2">
      <c r="B65" s="109" t="s">
        <v>100</v>
      </c>
      <c r="C65" s="48" t="s">
        <v>126</v>
      </c>
      <c r="D65" s="110" t="s">
        <v>124</v>
      </c>
      <c r="E65" s="56"/>
    </row>
    <row r="66" spans="2:5" x14ac:dyDescent="0.2">
      <c r="B66" s="101" t="s">
        <v>12</v>
      </c>
      <c r="C66" s="102" t="s">
        <v>63</v>
      </c>
      <c r="D66" s="103" t="s">
        <v>124</v>
      </c>
      <c r="E66" s="106" t="s">
        <v>124</v>
      </c>
    </row>
    <row r="67" spans="2:5" ht="39.75" customHeight="1" x14ac:dyDescent="0.2">
      <c r="B67" s="109" t="s">
        <v>32</v>
      </c>
      <c r="C67" s="48" t="s">
        <v>184</v>
      </c>
      <c r="D67" s="110" t="s">
        <v>124</v>
      </c>
      <c r="E67" s="56"/>
    </row>
    <row r="68" spans="2:5" ht="41.25" customHeight="1" x14ac:dyDescent="0.2">
      <c r="B68" s="101" t="s">
        <v>32</v>
      </c>
      <c r="C68" s="102" t="s">
        <v>185</v>
      </c>
      <c r="D68" s="103"/>
      <c r="E68" s="106" t="s">
        <v>124</v>
      </c>
    </row>
    <row r="69" spans="2:5" x14ac:dyDescent="0.2">
      <c r="B69" s="109" t="s">
        <v>14</v>
      </c>
      <c r="C69" s="48" t="s">
        <v>161</v>
      </c>
      <c r="D69" s="110" t="s">
        <v>124</v>
      </c>
      <c r="E69" s="56" t="s">
        <v>124</v>
      </c>
    </row>
    <row r="70" spans="2:5" x14ac:dyDescent="0.2">
      <c r="B70" s="101" t="s">
        <v>9</v>
      </c>
      <c r="C70" s="102" t="s">
        <v>65</v>
      </c>
      <c r="D70" s="103" t="s">
        <v>124</v>
      </c>
      <c r="E70" s="104" t="s">
        <v>124</v>
      </c>
    </row>
    <row r="71" spans="2:5" x14ac:dyDescent="0.2">
      <c r="B71" s="109" t="s">
        <v>101</v>
      </c>
      <c r="C71" s="48" t="s">
        <v>119</v>
      </c>
      <c r="D71" s="110" t="s">
        <v>124</v>
      </c>
      <c r="E71" s="56"/>
    </row>
    <row r="72" spans="2:5" x14ac:dyDescent="0.2">
      <c r="B72" s="101" t="s">
        <v>17</v>
      </c>
      <c r="C72" s="102" t="s">
        <v>72</v>
      </c>
      <c r="D72" s="103" t="s">
        <v>124</v>
      </c>
      <c r="E72" s="104" t="s">
        <v>124</v>
      </c>
    </row>
    <row r="73" spans="2:5" x14ac:dyDescent="0.2">
      <c r="B73" s="109" t="s">
        <v>102</v>
      </c>
      <c r="C73" s="48" t="s">
        <v>162</v>
      </c>
      <c r="D73" s="110" t="s">
        <v>124</v>
      </c>
      <c r="E73" s="56" t="s">
        <v>124</v>
      </c>
    </row>
    <row r="74" spans="2:5" x14ac:dyDescent="0.2">
      <c r="B74" s="101" t="s">
        <v>103</v>
      </c>
      <c r="C74" s="102" t="s">
        <v>163</v>
      </c>
      <c r="D74" s="103" t="s">
        <v>124</v>
      </c>
      <c r="E74" s="106" t="s">
        <v>124</v>
      </c>
    </row>
    <row r="75" spans="2:5" x14ac:dyDescent="0.2">
      <c r="B75" s="109" t="s">
        <v>104</v>
      </c>
      <c r="C75" s="48" t="s">
        <v>120</v>
      </c>
      <c r="D75" s="110" t="s">
        <v>124</v>
      </c>
      <c r="E75" s="56"/>
    </row>
    <row r="76" spans="2:5" x14ac:dyDescent="0.2">
      <c r="B76" s="101" t="s">
        <v>7</v>
      </c>
      <c r="C76" s="102" t="s">
        <v>64</v>
      </c>
      <c r="D76" s="103" t="s">
        <v>124</v>
      </c>
      <c r="E76" s="106" t="s">
        <v>124</v>
      </c>
    </row>
    <row r="77" spans="2:5" x14ac:dyDescent="0.2">
      <c r="B77" s="109" t="s">
        <v>18</v>
      </c>
      <c r="C77" s="48" t="s">
        <v>73</v>
      </c>
      <c r="D77" s="110" t="s">
        <v>124</v>
      </c>
      <c r="E77" s="56" t="s">
        <v>124</v>
      </c>
    </row>
    <row r="78" spans="2:5" x14ac:dyDescent="0.2">
      <c r="B78" s="101" t="s">
        <v>1</v>
      </c>
      <c r="C78" s="102" t="s">
        <v>164</v>
      </c>
      <c r="D78" s="103" t="s">
        <v>124</v>
      </c>
      <c r="E78" s="106" t="s">
        <v>124</v>
      </c>
    </row>
    <row r="79" spans="2:5" x14ac:dyDescent="0.2">
      <c r="B79" s="109" t="s">
        <v>105</v>
      </c>
      <c r="C79" s="48" t="s">
        <v>121</v>
      </c>
      <c r="D79" s="110" t="s">
        <v>124</v>
      </c>
      <c r="E79" s="56"/>
    </row>
    <row r="80" spans="2:5" ht="15.75" thickBot="1" x14ac:dyDescent="0.25">
      <c r="B80" s="105" t="s">
        <v>33</v>
      </c>
      <c r="C80" s="105" t="s">
        <v>70</v>
      </c>
      <c r="D80" s="107" t="s">
        <v>124</v>
      </c>
      <c r="E80" s="108" t="s">
        <v>124</v>
      </c>
    </row>
    <row r="81" spans="2:5" x14ac:dyDescent="0.2">
      <c r="B81" s="49"/>
      <c r="C81" s="92"/>
      <c r="D81" s="93"/>
      <c r="E81" s="93"/>
    </row>
  </sheetData>
  <mergeCells count="9">
    <mergeCell ref="D18:E18"/>
    <mergeCell ref="C11:E11"/>
    <mergeCell ref="C12:E12"/>
    <mergeCell ref="C5:E5"/>
    <mergeCell ref="C6:E6"/>
    <mergeCell ref="C7:E7"/>
    <mergeCell ref="C8:E8"/>
    <mergeCell ref="C9:E9"/>
    <mergeCell ref="C10:E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resultsbyyear">
    <tabColor rgb="FF009E49"/>
  </sheetPr>
  <dimension ref="B1:AR55"/>
  <sheetViews>
    <sheetView showGridLines="0" zoomScaleNormal="100" zoomScaleSheetLayoutView="100" workbookViewId="0">
      <pane ySplit="6" topLeftCell="A7" activePane="bottomLeft" state="frozen"/>
      <selection activeCell="F37" sqref="F37"/>
      <selection pane="bottomLeft" activeCell="B2" sqref="B2:B4"/>
    </sheetView>
  </sheetViews>
  <sheetFormatPr defaultRowHeight="15" x14ac:dyDescent="0.25"/>
  <cols>
    <col min="1" max="1" width="1.7109375" style="5" customWidth="1"/>
    <col min="2" max="2" width="22.5703125" style="5" customWidth="1"/>
    <col min="3" max="3" width="1.7109375" style="5" customWidth="1"/>
    <col min="4" max="4" width="21.42578125" style="6" customWidth="1"/>
    <col min="5" max="20" width="5" style="5" customWidth="1"/>
    <col min="21" max="21" width="8.5703125" style="5" customWidth="1"/>
    <col min="22" max="22" width="6.140625" style="13" bestFit="1" customWidth="1"/>
    <col min="23" max="23" width="11.28515625" style="13" bestFit="1" customWidth="1"/>
    <col min="24" max="24" width="4" style="17" customWidth="1"/>
    <col min="25" max="41" width="0.140625" style="17" customWidth="1"/>
    <col min="42" max="42" width="4" style="17" customWidth="1"/>
    <col min="43" max="16384" width="9.140625" style="5"/>
  </cols>
  <sheetData>
    <row r="1" spans="2:44" ht="15.75" thickBot="1" x14ac:dyDescent="0.3">
      <c r="U1" s="79"/>
      <c r="W1" s="79"/>
      <c r="X1" s="13"/>
      <c r="Y1" s="154" t="s">
        <v>35</v>
      </c>
      <c r="Z1" s="154"/>
      <c r="AA1" s="154"/>
      <c r="AB1" s="154"/>
      <c r="AC1" s="154"/>
      <c r="AD1" s="154"/>
      <c r="AE1" s="154"/>
      <c r="AF1" s="154"/>
      <c r="AH1" s="154" t="s">
        <v>36</v>
      </c>
      <c r="AI1" s="154"/>
      <c r="AJ1" s="154"/>
      <c r="AK1" s="154"/>
      <c r="AL1" s="154"/>
      <c r="AM1" s="154"/>
      <c r="AN1" s="154"/>
      <c r="AO1" s="154"/>
      <c r="AP1" s="13"/>
      <c r="AQ1" s="13"/>
    </row>
    <row r="2" spans="2:44" ht="15.75" customHeight="1" x14ac:dyDescent="0.25">
      <c r="B2" s="142" t="s">
        <v>192</v>
      </c>
      <c r="D2" s="155" t="s">
        <v>732</v>
      </c>
      <c r="E2" s="156"/>
      <c r="F2" s="156"/>
      <c r="G2" s="156"/>
      <c r="H2" s="156"/>
      <c r="I2" s="156"/>
      <c r="J2" s="156"/>
      <c r="K2" s="156"/>
      <c r="L2" s="156"/>
      <c r="M2" s="156"/>
      <c r="N2" s="156"/>
      <c r="O2" s="156"/>
      <c r="P2" s="156"/>
      <c r="Q2" s="156"/>
      <c r="R2" s="156"/>
      <c r="S2" s="156"/>
      <c r="T2" s="156"/>
      <c r="U2" s="157"/>
      <c r="W2" s="79"/>
      <c r="X2" s="13"/>
      <c r="Y2" s="112" t="s">
        <v>20</v>
      </c>
      <c r="Z2" s="112" t="s">
        <v>22</v>
      </c>
      <c r="AA2" s="112" t="s">
        <v>5</v>
      </c>
      <c r="AB2" s="112" t="s">
        <v>8</v>
      </c>
      <c r="AC2" s="112" t="s">
        <v>3</v>
      </c>
      <c r="AD2" s="112" t="s">
        <v>13</v>
      </c>
      <c r="AE2" s="112" t="s">
        <v>4</v>
      </c>
      <c r="AF2" s="112" t="s">
        <v>0</v>
      </c>
      <c r="AG2" s="11"/>
      <c r="AH2" s="112" t="s">
        <v>20</v>
      </c>
      <c r="AI2" s="112" t="s">
        <v>22</v>
      </c>
      <c r="AJ2" s="112" t="s">
        <v>5</v>
      </c>
      <c r="AK2" s="112" t="s">
        <v>8</v>
      </c>
      <c r="AL2" s="112" t="s">
        <v>3</v>
      </c>
      <c r="AM2" s="112" t="s">
        <v>13</v>
      </c>
      <c r="AN2" s="112" t="s">
        <v>4</v>
      </c>
      <c r="AO2" s="112" t="s">
        <v>0</v>
      </c>
      <c r="AP2" s="13"/>
      <c r="AQ2" s="13"/>
    </row>
    <row r="3" spans="2:44" ht="15.75" customHeight="1" x14ac:dyDescent="0.25">
      <c r="B3" s="143"/>
      <c r="D3" s="158"/>
      <c r="E3" s="159"/>
      <c r="F3" s="159"/>
      <c r="G3" s="159"/>
      <c r="H3" s="159"/>
      <c r="I3" s="159"/>
      <c r="J3" s="159"/>
      <c r="K3" s="159"/>
      <c r="L3" s="159"/>
      <c r="M3" s="159"/>
      <c r="N3" s="159"/>
      <c r="O3" s="159"/>
      <c r="P3" s="159"/>
      <c r="Q3" s="159"/>
      <c r="R3" s="159"/>
      <c r="S3" s="159"/>
      <c r="T3" s="159"/>
      <c r="U3" s="160"/>
      <c r="W3" s="79"/>
      <c r="X3" s="13"/>
      <c r="Y3" s="112"/>
      <c r="Z3" s="112"/>
      <c r="AA3" s="112"/>
      <c r="AB3" s="112"/>
      <c r="AC3" s="112"/>
      <c r="AD3" s="112"/>
      <c r="AE3" s="112"/>
      <c r="AF3" s="112"/>
      <c r="AH3" s="112"/>
      <c r="AI3" s="112"/>
      <c r="AJ3" s="112"/>
      <c r="AK3" s="112"/>
      <c r="AL3" s="112"/>
      <c r="AM3" s="112"/>
      <c r="AN3" s="112"/>
      <c r="AO3" s="112"/>
      <c r="AP3" s="13"/>
      <c r="AQ3" s="13"/>
    </row>
    <row r="4" spans="2:44" ht="15.75" customHeight="1" thickBot="1" x14ac:dyDescent="0.3">
      <c r="B4" s="144"/>
      <c r="D4" s="161"/>
      <c r="E4" s="162"/>
      <c r="F4" s="162"/>
      <c r="G4" s="162"/>
      <c r="H4" s="162"/>
      <c r="I4" s="162"/>
      <c r="J4" s="162"/>
      <c r="K4" s="162"/>
      <c r="L4" s="162"/>
      <c r="M4" s="162"/>
      <c r="N4" s="162"/>
      <c r="O4" s="162"/>
      <c r="P4" s="162"/>
      <c r="Q4" s="162"/>
      <c r="R4" s="162"/>
      <c r="S4" s="162"/>
      <c r="T4" s="162"/>
      <c r="U4" s="163"/>
      <c r="W4" s="79"/>
      <c r="X4" s="13"/>
      <c r="Y4" s="112"/>
      <c r="Z4" s="112"/>
      <c r="AA4" s="112"/>
      <c r="AB4" s="112"/>
      <c r="AC4" s="112"/>
      <c r="AD4" s="112"/>
      <c r="AE4" s="112"/>
      <c r="AF4" s="112"/>
      <c r="AG4" s="11"/>
      <c r="AH4" s="112"/>
      <c r="AI4" s="112"/>
      <c r="AJ4" s="112"/>
      <c r="AK4" s="112"/>
      <c r="AL4" s="112"/>
      <c r="AM4" s="112"/>
      <c r="AN4" s="112"/>
      <c r="AO4" s="112"/>
      <c r="AP4" s="13"/>
      <c r="AQ4" s="13"/>
      <c r="AR4" s="79"/>
    </row>
    <row r="5" spans="2:44" ht="15.75" thickBot="1" x14ac:dyDescent="0.3">
      <c r="U5" s="13"/>
      <c r="X5" s="13"/>
      <c r="Y5" s="112"/>
      <c r="Z5" s="112"/>
      <c r="AA5" s="112"/>
      <c r="AB5" s="112"/>
      <c r="AC5" s="112"/>
      <c r="AD5" s="112"/>
      <c r="AE5" s="112"/>
      <c r="AF5" s="112"/>
      <c r="AG5" s="11"/>
      <c r="AH5" s="112"/>
      <c r="AI5" s="112"/>
      <c r="AJ5" s="112"/>
      <c r="AK5" s="112"/>
      <c r="AL5" s="112"/>
      <c r="AM5" s="112"/>
      <c r="AN5" s="112"/>
      <c r="AO5" s="112"/>
      <c r="AP5" s="13"/>
      <c r="AQ5" s="13"/>
    </row>
    <row r="6" spans="2:44" s="19" customFormat="1" ht="65.25" customHeight="1" thickBot="1" x14ac:dyDescent="0.25">
      <c r="D6" s="113" t="str">
        <f>'Hide Selection'!D48</f>
        <v>All Malignant Neoplasms (excl. NMSC)</v>
      </c>
      <c r="E6" s="145" t="s">
        <v>23</v>
      </c>
      <c r="F6" s="146"/>
      <c r="G6" s="146" t="s">
        <v>22</v>
      </c>
      <c r="H6" s="146"/>
      <c r="I6" s="146" t="s">
        <v>5</v>
      </c>
      <c r="J6" s="146"/>
      <c r="K6" s="146" t="s">
        <v>43</v>
      </c>
      <c r="L6" s="146"/>
      <c r="M6" s="146" t="s">
        <v>44</v>
      </c>
      <c r="N6" s="146"/>
      <c r="O6" s="146" t="s">
        <v>13</v>
      </c>
      <c r="P6" s="146"/>
      <c r="Q6" s="146" t="s">
        <v>25</v>
      </c>
      <c r="R6" s="146"/>
      <c r="S6" s="146" t="s">
        <v>0</v>
      </c>
      <c r="T6" s="164"/>
      <c r="U6" s="34" t="s">
        <v>84</v>
      </c>
      <c r="X6" s="112"/>
      <c r="Y6" s="112"/>
      <c r="Z6" s="112"/>
      <c r="AA6" s="112"/>
      <c r="AB6" s="112"/>
      <c r="AC6" s="112"/>
      <c r="AD6" s="112"/>
      <c r="AE6" s="112"/>
      <c r="AF6" s="80"/>
      <c r="AG6" s="112"/>
      <c r="AH6" s="112"/>
      <c r="AI6" s="112"/>
      <c r="AJ6" s="112"/>
      <c r="AK6" s="112"/>
      <c r="AL6" s="112"/>
      <c r="AM6" s="112"/>
      <c r="AN6" s="112"/>
    </row>
    <row r="7" spans="2:44" ht="15.75" thickBot="1" x14ac:dyDescent="0.3">
      <c r="U7" s="79"/>
      <c r="X7" s="13"/>
      <c r="AP7" s="13"/>
      <c r="AQ7" s="13"/>
    </row>
    <row r="8" spans="2:44" s="14" customFormat="1" ht="15.75" customHeight="1" x14ac:dyDescent="0.25">
      <c r="D8" s="120">
        <v>2006</v>
      </c>
      <c r="E8" s="147">
        <f>IF(OR(ISERROR(VLOOKUP($D$6&amp;$D8,'All sites breakdown data'!$A:$AC,'All sites breakdown data'!B$3,FALSE)),ISBLANK(VLOOKUP($D$6&amp;$D8,'All sites breakdown data'!$A:$AC,'All sites breakdown data'!B$3,FALSE))),"",VLOOKUP($D$6&amp;$D8,'All sites breakdown data'!$A:$AC,'All sites breakdown data'!B$3,FALSE))</f>
        <v>4.3368251602800369E-2</v>
      </c>
      <c r="F8" s="141"/>
      <c r="G8" s="141">
        <f>IF(OR(ISERROR(VLOOKUP($D$6&amp;$D8,'All sites breakdown data'!$A:$AC,'All sites breakdown data'!C$3,FALSE)),ISBLANK(VLOOKUP($D$6&amp;$D8,'All sites breakdown data'!$A:$AC,'All sites breakdown data'!C$3,FALSE))),"",VLOOKUP($D$6&amp;$D8,'All sites breakdown data'!$A:$AC,'All sites breakdown data'!C$3,FALSE))</f>
        <v>0.24523144477162337</v>
      </c>
      <c r="H8" s="141"/>
      <c r="I8" s="141">
        <f>IF(OR(ISERROR(VLOOKUP($D$6&amp;$D8,'All sites breakdown data'!$A:$AC,'All sites breakdown data'!D$3,FALSE)),ISBLANK(VLOOKUP($D$6&amp;$D8,'All sites breakdown data'!$A:$AC,'All sites breakdown data'!D$3,FALSE))),"",VLOOKUP($D$6&amp;$D8,'All sites breakdown data'!$A:$AC,'All sites breakdown data'!D$3,FALSE))</f>
        <v>0.27705634605346519</v>
      </c>
      <c r="J8" s="141"/>
      <c r="K8" s="141">
        <f>IF(OR(ISERROR(VLOOKUP($D$6&amp;$D8,'All sites breakdown data'!$A:$AC,'All sites breakdown data'!E$3,FALSE)),ISBLANK(VLOOKUP($D$6&amp;$D8,'All sites breakdown data'!$A:$AC,'All sites breakdown data'!E$3,FALSE))),"",VLOOKUP($D$6&amp;$D8,'All sites breakdown data'!$A:$AC,'All sites breakdown data'!E$3,FALSE))</f>
        <v>0.10099734228006073</v>
      </c>
      <c r="L8" s="141"/>
      <c r="M8" s="141">
        <f>IF(OR(ISERROR(VLOOKUP($D$6&amp;$D8,'All sites breakdown data'!$A:$AC,'All sites breakdown data'!F$3,FALSE)),ISBLANK(VLOOKUP($D$6&amp;$D8,'All sites breakdown data'!$A:$AC,'All sites breakdown data'!F$3,FALSE))),"",VLOOKUP($D$6&amp;$D8,'All sites breakdown data'!$A:$AC,'All sites breakdown data'!F$3,FALSE))</f>
        <v>3.5482752712508017E-2</v>
      </c>
      <c r="N8" s="141"/>
      <c r="O8" s="141">
        <f>IF(OR(ISERROR(VLOOKUP($D$6&amp;$D8,'All sites breakdown data'!$A:$AC,'All sites breakdown data'!G$3,FALSE)),ISBLANK(VLOOKUP($D$6&amp;$D8,'All sites breakdown data'!$A:$AC,'All sites breakdown data'!G$3,FALSE))),"",VLOOKUP($D$6&amp;$D8,'All sites breakdown data'!$A:$AC,'All sites breakdown data'!G$3,FALSE))</f>
        <v>0.24122693421844307</v>
      </c>
      <c r="P8" s="141"/>
      <c r="Q8" s="141">
        <f>IF(OR(ISERROR(VLOOKUP($D$6&amp;$D8,'All sites breakdown data'!$A:$AC,'All sites breakdown data'!H$3,FALSE)),ISBLANK(VLOOKUP($D$6&amp;$D8,'All sites breakdown data'!$A:$AC,'All sites breakdown data'!H$3,FALSE))),"",VLOOKUP($D$6&amp;$D8,'All sites breakdown data'!$A:$AC,'All sites breakdown data'!H$3,FALSE))</f>
        <v>3.7375431829682788E-3</v>
      </c>
      <c r="R8" s="141"/>
      <c r="S8" s="141">
        <f>IF(OR(ISERROR(VLOOKUP($D$6&amp;$D8,'All sites breakdown data'!$A:$AC,'All sites breakdown data'!I$3,FALSE)),ISBLANK(VLOOKUP($D$6&amp;$D8,'All sites breakdown data'!$A:$AC,'All sites breakdown data'!I$3,FALSE))),"",VLOOKUP($D$6&amp;$D8,'All sites breakdown data'!$A:$AC,'All sites breakdown data'!I$3,FALSE))</f>
        <v>5.2899385178130989E-2</v>
      </c>
      <c r="T8" s="149"/>
      <c r="U8" s="150">
        <f>IF(ISERROR(VLOOKUP($D$6&amp;$D8,'All sites breakdown data'!$A:$AC,'All sites breakdown data'!K$3,FALSE)),0,VLOOKUP($D$6&amp;$D8,'All sites breakdown data'!$A:$AC,'All sites breakdown data'!K$3,FALSE))</f>
        <v>250967</v>
      </c>
      <c r="X8" s="11"/>
      <c r="Y8" s="11"/>
      <c r="Z8" s="11"/>
      <c r="AA8" s="11"/>
      <c r="AB8" s="11"/>
      <c r="AC8" s="11"/>
      <c r="AD8" s="11"/>
      <c r="AE8" s="11"/>
      <c r="AF8" s="11"/>
      <c r="AG8" s="11"/>
      <c r="AH8" s="11"/>
      <c r="AI8" s="11"/>
      <c r="AJ8" s="11"/>
      <c r="AK8" s="11"/>
      <c r="AL8" s="11"/>
      <c r="AM8" s="11"/>
      <c r="AN8" s="11"/>
    </row>
    <row r="9" spans="2:44" ht="15.75" customHeight="1" thickBot="1" x14ac:dyDescent="0.3">
      <c r="D9" s="78" t="s">
        <v>27</v>
      </c>
      <c r="E9" s="2">
        <f>IF(E8="","",VLOOKUP($D$6&amp;$D8,'All sites breakdown data'!$A:$AC,'All sites breakdown data'!M$3,FALSE))</f>
        <v>4.2999999999999997E-2</v>
      </c>
      <c r="F9" s="77">
        <f>IF(E8="","",VLOOKUP($D$6&amp;$D8,'All sites breakdown data'!$A:$AC,'All sites breakdown data'!N$3,FALSE))</f>
        <v>4.3999999999999997E-2</v>
      </c>
      <c r="G9" s="77">
        <f>IF(G8="","",VLOOKUP($D$6&amp;$D8,'All sites breakdown data'!$A:$AC,'All sites breakdown data'!O$3,FALSE))</f>
        <v>0.24399999999999999</v>
      </c>
      <c r="H9" s="77">
        <f>IF(G8="","",VLOOKUP($D$6&amp;$D8,'All sites breakdown data'!$A:$AC,'All sites breakdown data'!P$3,FALSE))</f>
        <v>0.247</v>
      </c>
      <c r="I9" s="77">
        <f>IF(I8="","",VLOOKUP($D$6&amp;$D8,'All sites breakdown data'!$A:$AC,'All sites breakdown data'!Q$3,FALSE))</f>
        <v>0.27500000000000002</v>
      </c>
      <c r="J9" s="77">
        <f>IF(I8="","",VLOOKUP($D$6&amp;$D8,'All sites breakdown data'!$A:$AC,'All sites breakdown data'!R$3,FALSE))</f>
        <v>0.27900000000000003</v>
      </c>
      <c r="K9" s="77">
        <f>IF(K8="","",VLOOKUP($D$6&amp;$D8,'All sites breakdown data'!$A:$AC,'All sites breakdown data'!S$3,FALSE))</f>
        <v>0.1</v>
      </c>
      <c r="L9" s="77">
        <f>IF(K8="","",VLOOKUP($D$6&amp;$D8,'All sites breakdown data'!$A:$AC,'All sites breakdown data'!T$3,FALSE))</f>
        <v>0.10199999999999999</v>
      </c>
      <c r="M9" s="77">
        <f>IF(M8="","",VLOOKUP($D$6&amp;$D8,'All sites breakdown data'!$A:$AC,'All sites breakdown data'!U$3,FALSE))</f>
        <v>3.5000000000000003E-2</v>
      </c>
      <c r="N9" s="77">
        <f>IF(M8="","",VLOOKUP($D$6&amp;$D8,'All sites breakdown data'!$A:$AC,'All sites breakdown data'!V$3,FALSE))</f>
        <v>3.5999999999999997E-2</v>
      </c>
      <c r="O9" s="77">
        <f>IF(O8="","",VLOOKUP($D$6&amp;$D8,'All sites breakdown data'!$A:$AC,'All sites breakdown data'!W$3,FALSE))</f>
        <v>0.24</v>
      </c>
      <c r="P9" s="77">
        <f>IF(O8="","",VLOOKUP($D$6&amp;$D8,'All sites breakdown data'!$A:$AC,'All sites breakdown data'!X$3,FALSE))</f>
        <v>0.24299999999999999</v>
      </c>
      <c r="Q9" s="77">
        <f>IF(Q8="","",VLOOKUP($D$6&amp;$D8,'All sites breakdown data'!$A:$AC,'All sites breakdown data'!Y$3,FALSE))</f>
        <v>4.0000000000000001E-3</v>
      </c>
      <c r="R9" s="77">
        <f>IF(Q8="","",VLOOKUP($D$6&amp;$D8,'All sites breakdown data'!$A:$AC,'All sites breakdown data'!Z$3,FALSE))</f>
        <v>4.0000000000000001E-3</v>
      </c>
      <c r="S9" s="77">
        <f>IF(S8="","",VLOOKUP($D$6&amp;$D8,'All sites breakdown data'!$A:$AC,'All sites breakdown data'!AA$3,FALSE))</f>
        <v>5.1999999999999998E-2</v>
      </c>
      <c r="T9" s="118">
        <f>IF(S8="","",VLOOKUP($D$6&amp;$D8,'All sites breakdown data'!$A:$AC,'All sites breakdown data'!AB$3,FALSE))</f>
        <v>5.3999999999999999E-2</v>
      </c>
      <c r="U9" s="151"/>
      <c r="X9" s="82">
        <f>E8-E9</f>
        <v>3.6825160280037211E-4</v>
      </c>
      <c r="Y9" s="82">
        <f>G8-G9</f>
        <v>1.2314447716233745E-3</v>
      </c>
      <c r="Z9" s="82">
        <f>I8-I9</f>
        <v>2.0563460534651634E-3</v>
      </c>
      <c r="AA9" s="82">
        <f>K8-K9</f>
        <v>9.973422800607229E-4</v>
      </c>
      <c r="AB9" s="82">
        <f>M8-M9</f>
        <v>4.8275271250801388E-4</v>
      </c>
      <c r="AC9" s="82">
        <f>O8-O9</f>
        <v>1.226934218443082E-3</v>
      </c>
      <c r="AD9" s="82">
        <f>Q8-Q9</f>
        <v>-2.6245681703172125E-4</v>
      </c>
      <c r="AE9" s="82">
        <f>S8-S9</f>
        <v>8.9938517813099167E-4</v>
      </c>
      <c r="AG9" s="82">
        <f>F9-E8</f>
        <v>6.3174839719962878E-4</v>
      </c>
      <c r="AH9" s="82">
        <f>H9-G8</f>
        <v>1.7685552283766282E-3</v>
      </c>
      <c r="AI9" s="82">
        <f>J9-I8</f>
        <v>1.9436539465348401E-3</v>
      </c>
      <c r="AJ9" s="82">
        <f>L9-K8</f>
        <v>1.002657719939265E-3</v>
      </c>
      <c r="AK9" s="82">
        <f>N9-M8</f>
        <v>5.1724728749198007E-4</v>
      </c>
      <c r="AL9" s="82">
        <f>P9-O8</f>
        <v>1.7730657815569206E-3</v>
      </c>
      <c r="AM9" s="82">
        <f>R9-Q8</f>
        <v>2.6245681703172125E-4</v>
      </c>
      <c r="AN9" s="82">
        <f>T9-S8</f>
        <v>1.1006148218690101E-3</v>
      </c>
      <c r="AO9" s="13"/>
      <c r="AP9" s="13"/>
    </row>
    <row r="10" spans="2:44" ht="15.75" customHeight="1" x14ac:dyDescent="0.25">
      <c r="D10" s="119">
        <v>2007</v>
      </c>
      <c r="E10" s="147">
        <f>IF(OR(ISERROR(VLOOKUP($D$6&amp;$D10,'All sites breakdown data'!$A:$AC,'All sites breakdown data'!B$3,FALSE)),ISBLANK(VLOOKUP($D$6&amp;$D10,'All sites breakdown data'!$A:$AC,'All sites breakdown data'!B$3,FALSE))),"",VLOOKUP($D$6&amp;$D10,'All sites breakdown data'!$A:$AC,'All sites breakdown data'!B$3,FALSE))</f>
        <v>4.7121987370014426E-2</v>
      </c>
      <c r="F10" s="141"/>
      <c r="G10" s="141">
        <f>IF(OR(ISERROR(VLOOKUP($D$6&amp;$D10,'All sites breakdown data'!$A:$AC,'All sites breakdown data'!C$3,FALSE)),ISBLANK(VLOOKUP($D$6&amp;$D10,'All sites breakdown data'!$A:$AC,'All sites breakdown data'!C$3,FALSE))),"",VLOOKUP($D$6&amp;$D10,'All sites breakdown data'!$A:$AC,'All sites breakdown data'!C$3,FALSE))</f>
        <v>0.26492616740643798</v>
      </c>
      <c r="H10" s="141"/>
      <c r="I10" s="141">
        <f>IF(OR(ISERROR(VLOOKUP($D$6&amp;$D10,'All sites breakdown data'!$A:$AC,'All sites breakdown data'!D$3,FALSE)),ISBLANK(VLOOKUP($D$6&amp;$D10,'All sites breakdown data'!$A:$AC,'All sites breakdown data'!D$3,FALSE))),"",VLOOKUP($D$6&amp;$D10,'All sites breakdown data'!$A:$AC,'All sites breakdown data'!D$3,FALSE))</f>
        <v>0.26717701689516798</v>
      </c>
      <c r="J10" s="141"/>
      <c r="K10" s="141">
        <f>IF(OR(ISERROR(VLOOKUP($D$6&amp;$D10,'All sites breakdown data'!$A:$AC,'All sites breakdown data'!E$3,FALSE)),ISBLANK(VLOOKUP($D$6&amp;$D10,'All sites breakdown data'!$A:$AC,'All sites breakdown data'!E$3,FALSE))),"",VLOOKUP($D$6&amp;$D10,'All sites breakdown data'!$A:$AC,'All sites breakdown data'!E$3,FALSE))</f>
        <v>0.10177702793260854</v>
      </c>
      <c r="L10" s="141"/>
      <c r="M10" s="141">
        <f>IF(OR(ISERROR(VLOOKUP($D$6&amp;$D10,'All sites breakdown data'!$A:$AC,'All sites breakdown data'!F$3,FALSE)),ISBLANK(VLOOKUP($D$6&amp;$D10,'All sites breakdown data'!$A:$AC,'All sites breakdown data'!F$3,FALSE))),"",VLOOKUP($D$6&amp;$D10,'All sites breakdown data'!$A:$AC,'All sites breakdown data'!F$3,FALSE))</f>
        <v>3.2189907048982586E-2</v>
      </c>
      <c r="N10" s="141"/>
      <c r="O10" s="141">
        <f>IF(OR(ISERROR(VLOOKUP($D$6&amp;$D10,'All sites breakdown data'!$A:$AC,'All sites breakdown data'!G$3,FALSE)),ISBLANK(VLOOKUP($D$6&amp;$D10,'All sites breakdown data'!$A:$AC,'All sites breakdown data'!G$3,FALSE))),"",VLOOKUP($D$6&amp;$D10,'All sites breakdown data'!$A:$AC,'All sites breakdown data'!G$3,FALSE))</f>
        <v>0.23056819167303946</v>
      </c>
      <c r="P10" s="141"/>
      <c r="Q10" s="141">
        <f>IF(OR(ISERROR(VLOOKUP($D$6&amp;$D10,'All sites breakdown data'!$A:$AC,'All sites breakdown data'!H$3,FALSE)),ISBLANK(VLOOKUP($D$6&amp;$D10,'All sites breakdown data'!$A:$AC,'All sites breakdown data'!H$3,FALSE))),"",VLOOKUP($D$6&amp;$D10,'All sites breakdown data'!$A:$AC,'All sites breakdown data'!H$3,FALSE))</f>
        <v>4.4465117745839276E-3</v>
      </c>
      <c r="R10" s="141"/>
      <c r="S10" s="141">
        <f>IF(OR(ISERROR(VLOOKUP($D$6&amp;$D10,'All sites breakdown data'!$A:$AC,'All sites breakdown data'!I$3,FALSE)),ISBLANK(VLOOKUP($D$6&amp;$D10,'All sites breakdown data'!$A:$AC,'All sites breakdown data'!I$3,FALSE))),"",VLOOKUP($D$6&amp;$D10,'All sites breakdown data'!$A:$AC,'All sites breakdown data'!I$3,FALSE))</f>
        <v>5.17931898991651E-2</v>
      </c>
      <c r="T10" s="149"/>
      <c r="U10" s="150">
        <f>IF(ISERROR(VLOOKUP($D$6&amp;$D10,'All sites breakdown data'!$A:$AC,'All sites breakdown data'!K$3,FALSE)),0,VLOOKUP($D$6&amp;$D10,'All sites breakdown data'!$A:$AC,'All sites breakdown data'!K$3,FALSE))</f>
        <v>253682</v>
      </c>
      <c r="X10" s="82"/>
      <c r="Y10" s="82"/>
      <c r="Z10" s="82"/>
      <c r="AA10" s="82"/>
      <c r="AB10" s="82"/>
      <c r="AC10" s="82"/>
      <c r="AD10" s="82"/>
      <c r="AE10" s="82"/>
      <c r="AG10" s="82"/>
      <c r="AH10" s="82"/>
      <c r="AI10" s="82"/>
      <c r="AJ10" s="82"/>
      <c r="AK10" s="82"/>
      <c r="AL10" s="82"/>
      <c r="AM10" s="82"/>
      <c r="AN10" s="82"/>
      <c r="AO10" s="13"/>
      <c r="AP10" s="13"/>
      <c r="AQ10" s="79"/>
    </row>
    <row r="11" spans="2:44" s="14" customFormat="1" ht="16.5" customHeight="1" thickBot="1" x14ac:dyDescent="0.3">
      <c r="D11" s="78" t="s">
        <v>27</v>
      </c>
      <c r="E11" s="2">
        <f>IF(E10="","",VLOOKUP($D$6&amp;$D10,'All sites breakdown data'!$A:$AC,'All sites breakdown data'!M$3,FALSE))</f>
        <v>4.5999999999999999E-2</v>
      </c>
      <c r="F11" s="77">
        <f>IF(E10="","",VLOOKUP($D$6&amp;$D10,'All sites breakdown data'!$A:$AC,'All sites breakdown data'!N$3,FALSE))</f>
        <v>4.8000000000000001E-2</v>
      </c>
      <c r="G11" s="77">
        <f>IF(G10="","",VLOOKUP($D$6&amp;$D10,'All sites breakdown data'!$A:$AC,'All sites breakdown data'!O$3,FALSE))</f>
        <v>0.26300000000000001</v>
      </c>
      <c r="H11" s="77">
        <f>IF(G10="","",VLOOKUP($D$6&amp;$D10,'All sites breakdown data'!$A:$AC,'All sites breakdown data'!P$3,FALSE))</f>
        <v>0.26700000000000002</v>
      </c>
      <c r="I11" s="77">
        <f>IF(I10="","",VLOOKUP($D$6&amp;$D10,'All sites breakdown data'!$A:$AC,'All sites breakdown data'!Q$3,FALSE))</f>
        <v>0.26500000000000001</v>
      </c>
      <c r="J11" s="77">
        <f>IF(I10="","",VLOOKUP($D$6&amp;$D10,'All sites breakdown data'!$A:$AC,'All sites breakdown data'!R$3,FALSE))</f>
        <v>0.26900000000000002</v>
      </c>
      <c r="K11" s="77">
        <f>IF(K10="","",VLOOKUP($D$6&amp;$D10,'All sites breakdown data'!$A:$AC,'All sites breakdown data'!S$3,FALSE))</f>
        <v>0.10100000000000001</v>
      </c>
      <c r="L11" s="77">
        <f>IF(K10="","",VLOOKUP($D$6&amp;$D10,'All sites breakdown data'!$A:$AC,'All sites breakdown data'!T$3,FALSE))</f>
        <v>0.10299999999999999</v>
      </c>
      <c r="M11" s="77">
        <f>IF(M10="","",VLOOKUP($D$6&amp;$D10,'All sites breakdown data'!$A:$AC,'All sites breakdown data'!U$3,FALSE))</f>
        <v>3.2000000000000001E-2</v>
      </c>
      <c r="N11" s="77">
        <f>IF(M10="","",VLOOKUP($D$6&amp;$D10,'All sites breakdown data'!$A:$AC,'All sites breakdown data'!V$3,FALSE))</f>
        <v>3.3000000000000002E-2</v>
      </c>
      <c r="O11" s="77">
        <f>IF(O10="","",VLOOKUP($D$6&amp;$D10,'All sites breakdown data'!$A:$AC,'All sites breakdown data'!W$3,FALSE))</f>
        <v>0.22900000000000001</v>
      </c>
      <c r="P11" s="77">
        <f>IF(O10="","",VLOOKUP($D$6&amp;$D10,'All sites breakdown data'!$A:$AC,'All sites breakdown data'!X$3,FALSE))</f>
        <v>0.23200000000000001</v>
      </c>
      <c r="Q11" s="77">
        <f>IF(Q10="","",VLOOKUP($D$6&amp;$D10,'All sites breakdown data'!$A:$AC,'All sites breakdown data'!Y$3,FALSE))</f>
        <v>4.0000000000000001E-3</v>
      </c>
      <c r="R11" s="77">
        <f>IF(Q10="","",VLOOKUP($D$6&amp;$D10,'All sites breakdown data'!$A:$AC,'All sites breakdown data'!Z$3,FALSE))</f>
        <v>5.0000000000000001E-3</v>
      </c>
      <c r="S11" s="77">
        <f>IF(S10="","",VLOOKUP($D$6&amp;$D10,'All sites breakdown data'!$A:$AC,'All sites breakdown data'!AA$3,FALSE))</f>
        <v>5.0999999999999997E-2</v>
      </c>
      <c r="T11" s="118">
        <f>IF(S10="","",VLOOKUP($D$6&amp;$D10,'All sites breakdown data'!$A:$AC,'All sites breakdown data'!AB$3,FALSE))</f>
        <v>5.2999999999999999E-2</v>
      </c>
      <c r="U11" s="151"/>
      <c r="X11" s="17"/>
      <c r="Y11" s="17"/>
      <c r="Z11" s="17"/>
      <c r="AA11" s="17"/>
      <c r="AB11" s="17"/>
      <c r="AC11" s="17"/>
      <c r="AD11" s="17"/>
      <c r="AE11" s="17"/>
      <c r="AF11" s="17"/>
      <c r="AG11" s="17"/>
      <c r="AH11" s="17"/>
      <c r="AI11" s="17"/>
      <c r="AJ11" s="17"/>
      <c r="AK11" s="17"/>
      <c r="AL11" s="17"/>
      <c r="AM11" s="17"/>
      <c r="AN11" s="17"/>
    </row>
    <row r="12" spans="2:44" ht="15.75" customHeight="1" x14ac:dyDescent="0.25">
      <c r="D12" s="120">
        <v>2008</v>
      </c>
      <c r="E12" s="147">
        <f>IF(OR(ISERROR(VLOOKUP($D$6&amp;$D12,'All sites breakdown data'!$A:$AC,'All sites breakdown data'!B$3,FALSE)),ISBLANK(VLOOKUP($D$6&amp;$D12,'All sites breakdown data'!$A:$AC,'All sites breakdown data'!B$3,FALSE))),"",VLOOKUP($D$6&amp;$D12,'All sites breakdown data'!$A:$AC,'All sites breakdown data'!B$3,FALSE))</f>
        <v>5.1628479846926284E-2</v>
      </c>
      <c r="F12" s="141"/>
      <c r="G12" s="141">
        <f>IF(OR(ISERROR(VLOOKUP($D$6&amp;$D12,'All sites breakdown data'!$A:$AC,'All sites breakdown data'!C$3,FALSE)),ISBLANK(VLOOKUP($D$6&amp;$D12,'All sites breakdown data'!$A:$AC,'All sites breakdown data'!C$3,FALSE))),"",VLOOKUP($D$6&amp;$D12,'All sites breakdown data'!$A:$AC,'All sites breakdown data'!C$3,FALSE))</f>
        <v>0.2672876497685438</v>
      </c>
      <c r="H12" s="141"/>
      <c r="I12" s="141">
        <f>IF(OR(ISERROR(VLOOKUP($D$6&amp;$D12,'All sites breakdown data'!$A:$AC,'All sites breakdown data'!D$3,FALSE)),ISBLANK(VLOOKUP($D$6&amp;$D12,'All sites breakdown data'!$A:$AC,'All sites breakdown data'!D$3,FALSE))),"",VLOOKUP($D$6&amp;$D12,'All sites breakdown data'!$A:$AC,'All sites breakdown data'!D$3,FALSE))</f>
        <v>0.27470027458351065</v>
      </c>
      <c r="J12" s="141"/>
      <c r="K12" s="141">
        <f>IF(OR(ISERROR(VLOOKUP($D$6&amp;$D12,'All sites breakdown data'!$A:$AC,'All sites breakdown data'!E$3,FALSE)),ISBLANK(VLOOKUP($D$6&amp;$D12,'All sites breakdown data'!$A:$AC,'All sites breakdown data'!E$3,FALSE))),"",VLOOKUP($D$6&amp;$D12,'All sites breakdown data'!$A:$AC,'All sites breakdown data'!E$3,FALSE))</f>
        <v>0.10198008987054273</v>
      </c>
      <c r="L12" s="141"/>
      <c r="M12" s="141">
        <f>IF(OR(ISERROR(VLOOKUP($D$6&amp;$D12,'All sites breakdown data'!$A:$AC,'All sites breakdown data'!F$3,FALSE)),ISBLANK(VLOOKUP($D$6&amp;$D12,'All sites breakdown data'!$A:$AC,'All sites breakdown data'!F$3,FALSE))),"",VLOOKUP($D$6&amp;$D12,'All sites breakdown data'!$A:$AC,'All sites breakdown data'!F$3,FALSE))</f>
        <v>2.8908483462840827E-2</v>
      </c>
      <c r="N12" s="141"/>
      <c r="O12" s="141">
        <f>IF(OR(ISERROR(VLOOKUP($D$6&amp;$D12,'All sites breakdown data'!$A:$AC,'All sites breakdown data'!G$3,FALSE)),ISBLANK(VLOOKUP($D$6&amp;$D12,'All sites breakdown data'!$A:$AC,'All sites breakdown data'!G$3,FALSE))),"",VLOOKUP($D$6&amp;$D12,'All sites breakdown data'!$A:$AC,'All sites breakdown data'!G$3,FALSE))</f>
        <v>0.22608505685648964</v>
      </c>
      <c r="P12" s="141"/>
      <c r="Q12" s="141">
        <f>IF(OR(ISERROR(VLOOKUP($D$6&amp;$D12,'All sites breakdown data'!$A:$AC,'All sites breakdown data'!H$3,FALSE)),ISBLANK(VLOOKUP($D$6&amp;$D12,'All sites breakdown data'!$A:$AC,'All sites breakdown data'!H$3,FALSE))),"",VLOOKUP($D$6&amp;$D12,'All sites breakdown data'!$A:$AC,'All sites breakdown data'!H$3,FALSE))</f>
        <v>4.2788322102654307E-3</v>
      </c>
      <c r="R12" s="141"/>
      <c r="S12" s="141">
        <f>IF(OR(ISERROR(VLOOKUP($D$6&amp;$D12,'All sites breakdown data'!$A:$AC,'All sites breakdown data'!I$3,FALSE)),ISBLANK(VLOOKUP($D$6&amp;$D12,'All sites breakdown data'!$A:$AC,'All sites breakdown data'!I$3,FALSE))),"",VLOOKUP($D$6&amp;$D12,'All sites breakdown data'!$A:$AC,'All sites breakdown data'!I$3,FALSE))</f>
        <v>4.5131133400880624E-2</v>
      </c>
      <c r="T12" s="149"/>
      <c r="U12" s="150">
        <f>IF(ISERROR(VLOOKUP($D$6&amp;$D12,'All sites breakdown data'!$A:$AC,'All sites breakdown data'!K$3,FALSE)),0,VLOOKUP($D$6&amp;$D12,'All sites breakdown data'!$A:$AC,'All sites breakdown data'!K$3,FALSE))</f>
        <v>265493</v>
      </c>
      <c r="X12" s="82">
        <f>E11-E12</f>
        <v>-5.6284798469262848E-3</v>
      </c>
      <c r="Y12" s="82">
        <f>G11-G12</f>
        <v>-4.2876497685437887E-3</v>
      </c>
      <c r="Z12" s="82">
        <f>I11-I12</f>
        <v>-9.7002745835106374E-3</v>
      </c>
      <c r="AA12" s="82">
        <f>K11-K12</f>
        <v>-9.8008987054272467E-4</v>
      </c>
      <c r="AB12" s="82">
        <f>M11-M12</f>
        <v>3.0915165371591738E-3</v>
      </c>
      <c r="AC12" s="82">
        <f>O11-O12</f>
        <v>2.9149431435103734E-3</v>
      </c>
      <c r="AD12" s="82">
        <f>Q11-Q12</f>
        <v>-2.7883221026543063E-4</v>
      </c>
      <c r="AE12" s="82">
        <f>S11-S12</f>
        <v>5.8688665991193725E-3</v>
      </c>
      <c r="AG12" s="82">
        <f>F12-E11</f>
        <v>-4.5999999999999999E-2</v>
      </c>
      <c r="AH12" s="82">
        <f>H12-G11</f>
        <v>-0.26300000000000001</v>
      </c>
      <c r="AI12" s="82">
        <f>J12-I11</f>
        <v>-0.26500000000000001</v>
      </c>
      <c r="AJ12" s="82">
        <f>L12-K11</f>
        <v>-0.10100000000000001</v>
      </c>
      <c r="AK12" s="82">
        <f>N12-M11</f>
        <v>-3.2000000000000001E-2</v>
      </c>
      <c r="AL12" s="82">
        <f>P12-O11</f>
        <v>-0.22900000000000001</v>
      </c>
      <c r="AM12" s="82">
        <f>R12-Q11</f>
        <v>-4.0000000000000001E-3</v>
      </c>
      <c r="AN12" s="82">
        <f>T12-S11</f>
        <v>-5.0999999999999997E-2</v>
      </c>
      <c r="AO12" s="13"/>
      <c r="AP12" s="13"/>
    </row>
    <row r="13" spans="2:44" s="14" customFormat="1" ht="16.5" customHeight="1" thickBot="1" x14ac:dyDescent="0.3">
      <c r="D13" s="78" t="s">
        <v>27</v>
      </c>
      <c r="E13" s="2">
        <f>IF(E12="","",VLOOKUP($D$6&amp;$D12,'All sites breakdown data'!$A:$AC,'All sites breakdown data'!M$3,FALSE))</f>
        <v>5.0999999999999997E-2</v>
      </c>
      <c r="F13" s="77">
        <f>IF(E12="","",VLOOKUP($D$6&amp;$D12,'All sites breakdown data'!$A:$AC,'All sites breakdown data'!N$3,FALSE))</f>
        <v>5.1999999999999998E-2</v>
      </c>
      <c r="G13" s="77">
        <f>IF(G12="","",VLOOKUP($D$6&amp;$D12,'All sites breakdown data'!$A:$AC,'All sites breakdown data'!O$3,FALSE))</f>
        <v>0.26600000000000001</v>
      </c>
      <c r="H13" s="77">
        <f>IF(G12="","",VLOOKUP($D$6&amp;$D12,'All sites breakdown data'!$A:$AC,'All sites breakdown data'!P$3,FALSE))</f>
        <v>0.26900000000000002</v>
      </c>
      <c r="I13" s="77">
        <f>IF(I12="","",VLOOKUP($D$6&amp;$D12,'All sites breakdown data'!$A:$AC,'All sites breakdown data'!Q$3,FALSE))</f>
        <v>0.27300000000000002</v>
      </c>
      <c r="J13" s="77">
        <f>IF(I12="","",VLOOKUP($D$6&amp;$D12,'All sites breakdown data'!$A:$AC,'All sites breakdown data'!R$3,FALSE))</f>
        <v>0.27600000000000002</v>
      </c>
      <c r="K13" s="77">
        <f>IF(K12="","",VLOOKUP($D$6&amp;$D12,'All sites breakdown data'!$A:$AC,'All sites breakdown data'!S$3,FALSE))</f>
        <v>0.10100000000000001</v>
      </c>
      <c r="L13" s="77">
        <f>IF(K12="","",VLOOKUP($D$6&amp;$D12,'All sites breakdown data'!$A:$AC,'All sites breakdown data'!T$3,FALSE))</f>
        <v>0.10299999999999999</v>
      </c>
      <c r="M13" s="77">
        <f>IF(M12="","",VLOOKUP($D$6&amp;$D12,'All sites breakdown data'!$A:$AC,'All sites breakdown data'!U$3,FALSE))</f>
        <v>2.8000000000000001E-2</v>
      </c>
      <c r="N13" s="77">
        <f>IF(M12="","",VLOOKUP($D$6&amp;$D12,'All sites breakdown data'!$A:$AC,'All sites breakdown data'!V$3,FALSE))</f>
        <v>0.03</v>
      </c>
      <c r="O13" s="77">
        <f>IF(O12="","",VLOOKUP($D$6&amp;$D12,'All sites breakdown data'!$A:$AC,'All sites breakdown data'!W$3,FALSE))</f>
        <v>0.224</v>
      </c>
      <c r="P13" s="77">
        <f>IF(O12="","",VLOOKUP($D$6&amp;$D12,'All sites breakdown data'!$A:$AC,'All sites breakdown data'!X$3,FALSE))</f>
        <v>0.22800000000000001</v>
      </c>
      <c r="Q13" s="77">
        <f>IF(Q12="","",VLOOKUP($D$6&amp;$D12,'All sites breakdown data'!$A:$AC,'All sites breakdown data'!Y$3,FALSE))</f>
        <v>4.0000000000000001E-3</v>
      </c>
      <c r="R13" s="77">
        <f>IF(Q12="","",VLOOKUP($D$6&amp;$D12,'All sites breakdown data'!$A:$AC,'All sites breakdown data'!Z$3,FALSE))</f>
        <v>5.0000000000000001E-3</v>
      </c>
      <c r="S13" s="77">
        <f>IF(S12="","",VLOOKUP($D$6&amp;$D12,'All sites breakdown data'!$A:$AC,'All sites breakdown data'!AA$3,FALSE))</f>
        <v>4.3999999999999997E-2</v>
      </c>
      <c r="T13" s="118">
        <f>IF(S12="","",VLOOKUP($D$6&amp;$D12,'All sites breakdown data'!$A:$AC,'All sites breakdown data'!AB$3,FALSE))</f>
        <v>4.5999999999999999E-2</v>
      </c>
      <c r="U13" s="151"/>
      <c r="X13" s="82"/>
      <c r="Y13" s="82"/>
      <c r="Z13" s="82"/>
      <c r="AA13" s="82"/>
      <c r="AB13" s="82"/>
      <c r="AC13" s="82"/>
      <c r="AD13" s="82"/>
      <c r="AE13" s="82"/>
      <c r="AF13" s="17"/>
      <c r="AG13" s="82"/>
      <c r="AH13" s="82"/>
      <c r="AI13" s="82"/>
      <c r="AJ13" s="82"/>
      <c r="AK13" s="82"/>
      <c r="AL13" s="82"/>
      <c r="AM13" s="82"/>
      <c r="AN13" s="82"/>
    </row>
    <row r="14" spans="2:44" ht="15.75" customHeight="1" x14ac:dyDescent="0.25">
      <c r="D14" s="119">
        <v>2009</v>
      </c>
      <c r="E14" s="147">
        <f>IF(OR(ISERROR(VLOOKUP($D$6&amp;$D14,'All sites breakdown data'!$A:$AC,'All sites breakdown data'!B$3,FALSE)),ISBLANK(VLOOKUP($D$6&amp;$D14,'All sites breakdown data'!$A:$AC,'All sites breakdown data'!B$3,FALSE))),"",VLOOKUP($D$6&amp;$D14,'All sites breakdown data'!$A:$AC,'All sites breakdown data'!B$3,FALSE))</f>
        <v>5.2534179040779387E-2</v>
      </c>
      <c r="F14" s="141"/>
      <c r="G14" s="141">
        <f>IF(OR(ISERROR(VLOOKUP($D$6&amp;$D14,'All sites breakdown data'!$A:$AC,'All sites breakdown data'!C$3,FALSE)),ISBLANK(VLOOKUP($D$6&amp;$D14,'All sites breakdown data'!$A:$AC,'All sites breakdown data'!C$3,FALSE))),"",VLOOKUP($D$6&amp;$D14,'All sites breakdown data'!$A:$AC,'All sites breakdown data'!C$3,FALSE))</f>
        <v>0.28038586628600021</v>
      </c>
      <c r="H14" s="141"/>
      <c r="I14" s="141">
        <f>IF(OR(ISERROR(VLOOKUP($D$6&amp;$D14,'All sites breakdown data'!$A:$AC,'All sites breakdown data'!D$3,FALSE)),ISBLANK(VLOOKUP($D$6&amp;$D14,'All sites breakdown data'!$A:$AC,'All sites breakdown data'!D$3,FALSE))),"",VLOOKUP($D$6&amp;$D14,'All sites breakdown data'!$A:$AC,'All sites breakdown data'!D$3,FALSE))</f>
        <v>0.2747788847846242</v>
      </c>
      <c r="J14" s="141"/>
      <c r="K14" s="141">
        <f>IF(OR(ISERROR(VLOOKUP($D$6&amp;$D14,'All sites breakdown data'!$A:$AC,'All sites breakdown data'!E$3,FALSE)),ISBLANK(VLOOKUP($D$6&amp;$D14,'All sites breakdown data'!$A:$AC,'All sites breakdown data'!E$3,FALSE))),"",VLOOKUP($D$6&amp;$D14,'All sites breakdown data'!$A:$AC,'All sites breakdown data'!E$3,FALSE))</f>
        <v>0.10268060808523789</v>
      </c>
      <c r="L14" s="141"/>
      <c r="M14" s="141">
        <f>IF(OR(ISERROR(VLOOKUP($D$6&amp;$D14,'All sites breakdown data'!$A:$AC,'All sites breakdown data'!F$3,FALSE)),ISBLANK(VLOOKUP($D$6&amp;$D14,'All sites breakdown data'!$A:$AC,'All sites breakdown data'!F$3,FALSE))),"",VLOOKUP($D$6&amp;$D14,'All sites breakdown data'!$A:$AC,'All sites breakdown data'!F$3,FALSE))</f>
        <v>2.4046739562331679E-2</v>
      </c>
      <c r="N14" s="141"/>
      <c r="O14" s="141">
        <f>IF(OR(ISERROR(VLOOKUP($D$6&amp;$D14,'All sites breakdown data'!$A:$AC,'All sites breakdown data'!G$3,FALSE)),ISBLANK(VLOOKUP($D$6&amp;$D14,'All sites breakdown data'!$A:$AC,'All sites breakdown data'!G$3,FALSE))),"",VLOOKUP($D$6&amp;$D14,'All sites breakdown data'!$A:$AC,'All sites breakdown data'!G$3,FALSE))</f>
        <v>0.22250224426424925</v>
      </c>
      <c r="P14" s="141"/>
      <c r="Q14" s="141">
        <f>IF(OR(ISERROR(VLOOKUP($D$6&amp;$D14,'All sites breakdown data'!$A:$AC,'All sites breakdown data'!H$3,FALSE)),ISBLANK(VLOOKUP($D$6&amp;$D14,'All sites breakdown data'!$A:$AC,'All sites breakdown data'!H$3,FALSE))),"",VLOOKUP($D$6&amp;$D14,'All sites breakdown data'!$A:$AC,'All sites breakdown data'!H$3,FALSE))</f>
        <v>3.7968536151050023E-3</v>
      </c>
      <c r="R14" s="141"/>
      <c r="S14" s="141">
        <f>IF(OR(ISERROR(VLOOKUP($D$6&amp;$D14,'All sites breakdown data'!$A:$AC,'All sites breakdown data'!I$3,FALSE)),ISBLANK(VLOOKUP($D$6&amp;$D14,'All sites breakdown data'!$A:$AC,'All sites breakdown data'!I$3,FALSE))),"",VLOOKUP($D$6&amp;$D14,'All sites breakdown data'!$A:$AC,'All sites breakdown data'!I$3,FALSE))</f>
        <v>3.9274624361672381E-2</v>
      </c>
      <c r="T14" s="149"/>
      <c r="U14" s="150">
        <f>IF(ISERROR(VLOOKUP($D$6&amp;$D14,'All sites breakdown data'!$A:$AC,'All sites breakdown data'!K$3,FALSE)),0,VLOOKUP($D$6&amp;$D14,'All sites breakdown data'!$A:$AC,'All sites breakdown data'!K$3,FALSE))</f>
        <v>271804</v>
      </c>
      <c r="X14" s="82">
        <f>E13-E14</f>
        <v>-1.5341790407793904E-3</v>
      </c>
      <c r="Y14" s="82">
        <f>G13-G14</f>
        <v>-1.4385866286000193E-2</v>
      </c>
      <c r="Z14" s="82">
        <f>I13-I14</f>
        <v>-1.7788847846241795E-3</v>
      </c>
      <c r="AA14" s="82">
        <f>K13-K14</f>
        <v>-1.6806080852378863E-3</v>
      </c>
      <c r="AB14" s="82">
        <f>M13-M14</f>
        <v>3.9532604376683218E-3</v>
      </c>
      <c r="AC14" s="82">
        <f>O13-O14</f>
        <v>1.4977557357507554E-3</v>
      </c>
      <c r="AD14" s="82">
        <f>Q13-Q14</f>
        <v>2.0314638489499779E-4</v>
      </c>
      <c r="AE14" s="82">
        <f>S13-S14</f>
        <v>4.7253756383276169E-3</v>
      </c>
      <c r="AG14" s="82">
        <f>F14-E13</f>
        <v>-5.0999999999999997E-2</v>
      </c>
      <c r="AH14" s="82">
        <f>H14-G13</f>
        <v>-0.26600000000000001</v>
      </c>
      <c r="AI14" s="82">
        <f>J14-I13</f>
        <v>-0.27300000000000002</v>
      </c>
      <c r="AJ14" s="82">
        <f>L14-K13</f>
        <v>-0.10100000000000001</v>
      </c>
      <c r="AK14" s="82">
        <f>N14-M13</f>
        <v>-2.8000000000000001E-2</v>
      </c>
      <c r="AL14" s="82">
        <f>P14-O13</f>
        <v>-0.224</v>
      </c>
      <c r="AM14" s="82">
        <f>R14-Q13</f>
        <v>-4.0000000000000001E-3</v>
      </c>
      <c r="AN14" s="82">
        <f>T14-S13</f>
        <v>-4.3999999999999997E-2</v>
      </c>
      <c r="AO14" s="13"/>
      <c r="AP14" s="13"/>
    </row>
    <row r="15" spans="2:44" ht="15.75" customHeight="1" thickBot="1" x14ac:dyDescent="0.3">
      <c r="D15" s="78" t="s">
        <v>27</v>
      </c>
      <c r="E15" s="2">
        <f>IF(E14="","",VLOOKUP($D$6&amp;$D14,'All sites breakdown data'!$A:$AC,'All sites breakdown data'!M$3,FALSE))</f>
        <v>5.1999999999999998E-2</v>
      </c>
      <c r="F15" s="77">
        <f>IF(E14="","",VLOOKUP($D$6&amp;$D14,'All sites breakdown data'!$A:$AC,'All sites breakdown data'!N$3,FALSE))</f>
        <v>5.2999999999999999E-2</v>
      </c>
      <c r="G15" s="77">
        <f>IF(G14="","",VLOOKUP($D$6&amp;$D14,'All sites breakdown data'!$A:$AC,'All sites breakdown data'!O$3,FALSE))</f>
        <v>0.27900000000000003</v>
      </c>
      <c r="H15" s="77">
        <f>IF(G14="","",VLOOKUP($D$6&amp;$D14,'All sites breakdown data'!$A:$AC,'All sites breakdown data'!P$3,FALSE))</f>
        <v>0.28199999999999997</v>
      </c>
      <c r="I15" s="77">
        <f>IF(I14="","",VLOOKUP($D$6&amp;$D14,'All sites breakdown data'!$A:$AC,'All sites breakdown data'!Q$3,FALSE))</f>
        <v>0.27300000000000002</v>
      </c>
      <c r="J15" s="77">
        <f>IF(I14="","",VLOOKUP($D$6&amp;$D14,'All sites breakdown data'!$A:$AC,'All sites breakdown data'!R$3,FALSE))</f>
        <v>0.27600000000000002</v>
      </c>
      <c r="K15" s="77">
        <f>IF(K14="","",VLOOKUP($D$6&amp;$D14,'All sites breakdown data'!$A:$AC,'All sites breakdown data'!S$3,FALSE))</f>
        <v>0.10199999999999999</v>
      </c>
      <c r="L15" s="77">
        <f>IF(K14="","",VLOOKUP($D$6&amp;$D14,'All sites breakdown data'!$A:$AC,'All sites breakdown data'!T$3,FALSE))</f>
        <v>0.104</v>
      </c>
      <c r="M15" s="77">
        <f>IF(M14="","",VLOOKUP($D$6&amp;$D14,'All sites breakdown data'!$A:$AC,'All sites breakdown data'!U$3,FALSE))</f>
        <v>2.3E-2</v>
      </c>
      <c r="N15" s="77">
        <f>IF(M14="","",VLOOKUP($D$6&amp;$D14,'All sites breakdown data'!$A:$AC,'All sites breakdown data'!V$3,FALSE))</f>
        <v>2.5000000000000001E-2</v>
      </c>
      <c r="O15" s="77">
        <f>IF(O14="","",VLOOKUP($D$6&amp;$D14,'All sites breakdown data'!$A:$AC,'All sites breakdown data'!W$3,FALSE))</f>
        <v>0.221</v>
      </c>
      <c r="P15" s="77">
        <f>IF(O14="","",VLOOKUP($D$6&amp;$D14,'All sites breakdown data'!$A:$AC,'All sites breakdown data'!X$3,FALSE))</f>
        <v>0.224</v>
      </c>
      <c r="Q15" s="77">
        <f>IF(Q14="","",VLOOKUP($D$6&amp;$D14,'All sites breakdown data'!$A:$AC,'All sites breakdown data'!Y$3,FALSE))</f>
        <v>4.0000000000000001E-3</v>
      </c>
      <c r="R15" s="77">
        <f>IF(Q14="","",VLOOKUP($D$6&amp;$D14,'All sites breakdown data'!$A:$AC,'All sites breakdown data'!Z$3,FALSE))</f>
        <v>4.0000000000000001E-3</v>
      </c>
      <c r="S15" s="77">
        <f>IF(S14="","",VLOOKUP($D$6&amp;$D14,'All sites breakdown data'!$A:$AC,'All sites breakdown data'!AA$3,FALSE))</f>
        <v>3.9E-2</v>
      </c>
      <c r="T15" s="118">
        <f>IF(S14="","",VLOOKUP($D$6&amp;$D14,'All sites breakdown data'!$A:$AC,'All sites breakdown data'!AB$3,FALSE))</f>
        <v>0.04</v>
      </c>
      <c r="U15" s="151"/>
      <c r="AO15" s="13"/>
      <c r="AP15" s="13"/>
    </row>
    <row r="16" spans="2:44" s="14" customFormat="1" ht="15.75" customHeight="1" x14ac:dyDescent="0.25">
      <c r="D16" s="120">
        <v>2010</v>
      </c>
      <c r="E16" s="147">
        <f>IF(OR(ISERROR(VLOOKUP($D$6&amp;$D16,'All sites breakdown data'!$A:$AC,'All sites breakdown data'!B$3,FALSE)),ISBLANK(VLOOKUP($D$6&amp;$D16,'All sites breakdown data'!$A:$AC,'All sites breakdown data'!B$3,FALSE))),"",VLOOKUP($D$6&amp;$D16,'All sites breakdown data'!$A:$AC,'All sites breakdown data'!B$3,FALSE))</f>
        <v>5.5741801447754091E-2</v>
      </c>
      <c r="F16" s="141"/>
      <c r="G16" s="141">
        <f>IF(OR(ISERROR(VLOOKUP($D$6&amp;$D16,'All sites breakdown data'!$A:$AC,'All sites breakdown data'!C$3,FALSE)),ISBLANK(VLOOKUP($D$6&amp;$D16,'All sites breakdown data'!$A:$AC,'All sites breakdown data'!C$3,FALSE))),"",VLOOKUP($D$6&amp;$D16,'All sites breakdown data'!$A:$AC,'All sites breakdown data'!C$3,FALSE))</f>
        <v>0.30621125005902161</v>
      </c>
      <c r="H16" s="141"/>
      <c r="I16" s="141">
        <f>IF(OR(ISERROR(VLOOKUP($D$6&amp;$D16,'All sites breakdown data'!$A:$AC,'All sites breakdown data'!D$3,FALSE)),ISBLANK(VLOOKUP($D$6&amp;$D16,'All sites breakdown data'!$A:$AC,'All sites breakdown data'!D$3,FALSE))),"",VLOOKUP($D$6&amp;$D16,'All sites breakdown data'!$A:$AC,'All sites breakdown data'!D$3,FALSE))</f>
        <v>0.26354863197044925</v>
      </c>
      <c r="J16" s="141"/>
      <c r="K16" s="141">
        <f>IF(OR(ISERROR(VLOOKUP($D$6&amp;$D16,'All sites breakdown data'!$A:$AC,'All sites breakdown data'!E$3,FALSE)),ISBLANK(VLOOKUP($D$6&amp;$D16,'All sites breakdown data'!$A:$AC,'All sites breakdown data'!E$3,FALSE))),"",VLOOKUP($D$6&amp;$D16,'All sites breakdown data'!$A:$AC,'All sites breakdown data'!E$3,FALSE))</f>
        <v>9.9283387148912369E-2</v>
      </c>
      <c r="L16" s="141"/>
      <c r="M16" s="141">
        <f>IF(OR(ISERROR(VLOOKUP($D$6&amp;$D16,'All sites breakdown data'!$A:$AC,'All sites breakdown data'!F$3,FALSE)),ISBLANK(VLOOKUP($D$6&amp;$D16,'All sites breakdown data'!$A:$AC,'All sites breakdown data'!F$3,FALSE))),"",VLOOKUP($D$6&amp;$D16,'All sites breakdown data'!$A:$AC,'All sites breakdown data'!F$3,FALSE))</f>
        <v>2.0492294504999582E-2</v>
      </c>
      <c r="N16" s="141"/>
      <c r="O16" s="141">
        <f>IF(OR(ISERROR(VLOOKUP($D$6&amp;$D16,'All sites breakdown data'!$A:$AC,'All sites breakdown data'!G$3,FALSE)),ISBLANK(VLOOKUP($D$6&amp;$D16,'All sites breakdown data'!$A:$AC,'All sites breakdown data'!G$3,FALSE))),"",VLOOKUP($D$6&amp;$D16,'All sites breakdown data'!$A:$AC,'All sites breakdown data'!G$3,FALSE))</f>
        <v>0.21452984312970583</v>
      </c>
      <c r="P16" s="141"/>
      <c r="Q16" s="141">
        <f>IF(OR(ISERROR(VLOOKUP($D$6&amp;$D16,'All sites breakdown data'!$A:$AC,'All sites breakdown data'!H$3,FALSE)),ISBLANK(VLOOKUP($D$6&amp;$D16,'All sites breakdown data'!$A:$AC,'All sites breakdown data'!H$3,FALSE))),"",VLOOKUP($D$6&amp;$D16,'All sites breakdown data'!$A:$AC,'All sites breakdown data'!H$3,FALSE))</f>
        <v>3.9444579639187427E-3</v>
      </c>
      <c r="R16" s="141"/>
      <c r="S16" s="141">
        <f>IF(OR(ISERROR(VLOOKUP($D$6&amp;$D16,'All sites breakdown data'!$A:$AC,'All sites breakdown data'!I$3,FALSE)),ISBLANK(VLOOKUP($D$6&amp;$D16,'All sites breakdown data'!$A:$AC,'All sites breakdown data'!I$3,FALSE))),"",VLOOKUP($D$6&amp;$D16,'All sites breakdown data'!$A:$AC,'All sites breakdown data'!I$3,FALSE))</f>
        <v>3.6248333775238541E-2</v>
      </c>
      <c r="T16" s="149"/>
      <c r="U16" s="150">
        <f>IF(ISERROR(VLOOKUP($D$6&amp;$D16,'All sites breakdown data'!$A:$AC,'All sites breakdown data'!K$3,FALSE)),0,VLOOKUP($D$6&amp;$D16,'All sites breakdown data'!$A:$AC,'All sites breakdown data'!K$3,FALSE))</f>
        <v>275323</v>
      </c>
      <c r="X16" s="17"/>
      <c r="Y16" s="17"/>
      <c r="Z16" s="17"/>
      <c r="AA16" s="17"/>
      <c r="AB16" s="17"/>
      <c r="AC16" s="17"/>
      <c r="AD16" s="17"/>
      <c r="AE16" s="17"/>
      <c r="AF16" s="17"/>
      <c r="AG16" s="17"/>
      <c r="AH16" s="17"/>
      <c r="AI16" s="17"/>
      <c r="AJ16" s="17"/>
      <c r="AK16" s="17"/>
      <c r="AL16" s="17"/>
      <c r="AM16" s="17"/>
      <c r="AN16" s="17"/>
    </row>
    <row r="17" spans="2:43" ht="15.75" customHeight="1" thickBot="1" x14ac:dyDescent="0.3">
      <c r="D17" s="78" t="s">
        <v>27</v>
      </c>
      <c r="E17" s="2">
        <f>IF(E16="","",VLOOKUP($D$6&amp;$D16,'All sites breakdown data'!$A:$AC,'All sites breakdown data'!M$3,FALSE))</f>
        <v>5.5E-2</v>
      </c>
      <c r="F17" s="77">
        <f>IF(E16="","",VLOOKUP($D$6&amp;$D16,'All sites breakdown data'!$A:$AC,'All sites breakdown data'!N$3,FALSE))</f>
        <v>5.7000000000000002E-2</v>
      </c>
      <c r="G17" s="77">
        <f>IF(G16="","",VLOOKUP($D$6&amp;$D16,'All sites breakdown data'!$A:$AC,'All sites breakdown data'!O$3,FALSE))</f>
        <v>0.30399999999999999</v>
      </c>
      <c r="H17" s="77">
        <f>IF(G16="","",VLOOKUP($D$6&amp;$D16,'All sites breakdown data'!$A:$AC,'All sites breakdown data'!P$3,FALSE))</f>
        <v>0.308</v>
      </c>
      <c r="I17" s="77">
        <f>IF(I16="","",VLOOKUP($D$6&amp;$D16,'All sites breakdown data'!$A:$AC,'All sites breakdown data'!Q$3,FALSE))</f>
        <v>0.26200000000000001</v>
      </c>
      <c r="J17" s="77">
        <f>IF(I16="","",VLOOKUP($D$6&amp;$D16,'All sites breakdown data'!$A:$AC,'All sites breakdown data'!R$3,FALSE))</f>
        <v>0.26500000000000001</v>
      </c>
      <c r="K17" s="77">
        <f>IF(K16="","",VLOOKUP($D$6&amp;$D16,'All sites breakdown data'!$A:$AC,'All sites breakdown data'!S$3,FALSE))</f>
        <v>9.8000000000000004E-2</v>
      </c>
      <c r="L17" s="77">
        <f>IF(K16="","",VLOOKUP($D$6&amp;$D16,'All sites breakdown data'!$A:$AC,'All sites breakdown data'!T$3,FALSE))</f>
        <v>0.1</v>
      </c>
      <c r="M17" s="77">
        <f>IF(M16="","",VLOOKUP($D$6&amp;$D16,'All sites breakdown data'!$A:$AC,'All sites breakdown data'!U$3,FALSE))</f>
        <v>0.02</v>
      </c>
      <c r="N17" s="77">
        <f>IF(M16="","",VLOOKUP($D$6&amp;$D16,'All sites breakdown data'!$A:$AC,'All sites breakdown data'!V$3,FALSE))</f>
        <v>2.1000000000000001E-2</v>
      </c>
      <c r="O17" s="77">
        <f>IF(O16="","",VLOOKUP($D$6&amp;$D16,'All sites breakdown data'!$A:$AC,'All sites breakdown data'!W$3,FALSE))</f>
        <v>0.21299999999999999</v>
      </c>
      <c r="P17" s="77">
        <f>IF(O16="","",VLOOKUP($D$6&amp;$D16,'All sites breakdown data'!$A:$AC,'All sites breakdown data'!X$3,FALSE))</f>
        <v>0.216</v>
      </c>
      <c r="Q17" s="77">
        <f>IF(Q16="","",VLOOKUP($D$6&amp;$D16,'All sites breakdown data'!$A:$AC,'All sites breakdown data'!Y$3,FALSE))</f>
        <v>4.0000000000000001E-3</v>
      </c>
      <c r="R17" s="77">
        <f>IF(Q16="","",VLOOKUP($D$6&amp;$D16,'All sites breakdown data'!$A:$AC,'All sites breakdown data'!Z$3,FALSE))</f>
        <v>4.0000000000000001E-3</v>
      </c>
      <c r="S17" s="77">
        <f>IF(S16="","",VLOOKUP($D$6&amp;$D16,'All sites breakdown data'!$A:$AC,'All sites breakdown data'!AA$3,FALSE))</f>
        <v>3.5999999999999997E-2</v>
      </c>
      <c r="T17" s="118">
        <f>IF(S16="","",VLOOKUP($D$6&amp;$D16,'All sites breakdown data'!$A:$AC,'All sites breakdown data'!AB$3,FALSE))</f>
        <v>3.6999999999999998E-2</v>
      </c>
      <c r="U17" s="151"/>
      <c r="X17" s="82">
        <f>E16-E17</f>
        <v>7.4180144775409101E-4</v>
      </c>
      <c r="Y17" s="82">
        <f>G16-G17</f>
        <v>2.2112500590216189E-3</v>
      </c>
      <c r="Z17" s="82">
        <f>I16-I17</f>
        <v>1.5486319704492435E-3</v>
      </c>
      <c r="AA17" s="82">
        <f>K16-K17</f>
        <v>1.2833871489123655E-3</v>
      </c>
      <c r="AB17" s="82">
        <f>M16-M17</f>
        <v>4.9229450499958111E-4</v>
      </c>
      <c r="AC17" s="82">
        <f>O16-O17</f>
        <v>1.5298431297058324E-3</v>
      </c>
      <c r="AD17" s="82">
        <f>Q16-Q17</f>
        <v>-5.5542036081257344E-5</v>
      </c>
      <c r="AE17" s="82">
        <f>S16-S17</f>
        <v>2.4833377523854339E-4</v>
      </c>
      <c r="AG17" s="82">
        <f>F17-E16</f>
        <v>1.2581985522459108E-3</v>
      </c>
      <c r="AH17" s="82">
        <f>H17-G16</f>
        <v>1.7887499409783847E-3</v>
      </c>
      <c r="AI17" s="82">
        <f>J17-I16</f>
        <v>1.4513680295507592E-3</v>
      </c>
      <c r="AJ17" s="82">
        <f>L17-K16</f>
        <v>7.1661285108763628E-4</v>
      </c>
      <c r="AK17" s="82">
        <f>N17-M16</f>
        <v>5.0770549500041978E-4</v>
      </c>
      <c r="AL17" s="82">
        <f>P17-O16</f>
        <v>1.4701568702941703E-3</v>
      </c>
      <c r="AM17" s="82">
        <f>R17-Q16</f>
        <v>5.5542036081257344E-5</v>
      </c>
      <c r="AN17" s="82">
        <f>T17-S16</f>
        <v>7.516662247614575E-4</v>
      </c>
      <c r="AO17" s="13"/>
      <c r="AP17" s="13"/>
    </row>
    <row r="18" spans="2:43" s="14" customFormat="1" ht="15.75" customHeight="1" x14ac:dyDescent="0.25">
      <c r="D18" s="119">
        <v>2011</v>
      </c>
      <c r="E18" s="147">
        <f>IF(OR(ISERROR(VLOOKUP($D$6&amp;$D18,'All sites breakdown data'!$A:$AC,'All sites breakdown data'!B$3,FALSE)),ISBLANK(VLOOKUP($D$6&amp;$D18,'All sites breakdown data'!$A:$AC,'All sites breakdown data'!B$3,FALSE))),"",VLOOKUP($D$6&amp;$D18,'All sites breakdown data'!$A:$AC,'All sites breakdown data'!B$3,FALSE))</f>
        <v>5.8351739419612532E-2</v>
      </c>
      <c r="F18" s="141"/>
      <c r="G18" s="141">
        <f>IF(OR(ISERROR(VLOOKUP($D$6&amp;$D18,'All sites breakdown data'!$A:$AC,'All sites breakdown data'!C$3,FALSE)),ISBLANK(VLOOKUP($D$6&amp;$D18,'All sites breakdown data'!$A:$AC,'All sites breakdown data'!C$3,FALSE))),"",VLOOKUP($D$6&amp;$D18,'All sites breakdown data'!$A:$AC,'All sites breakdown data'!C$3,FALSE))</f>
        <v>0.31863336143151333</v>
      </c>
      <c r="H18" s="141"/>
      <c r="I18" s="141">
        <f>IF(OR(ISERROR(VLOOKUP($D$6&amp;$D18,'All sites breakdown data'!$A:$AC,'All sites breakdown data'!D$3,FALSE)),ISBLANK(VLOOKUP($D$6&amp;$D18,'All sites breakdown data'!$A:$AC,'All sites breakdown data'!D$3,FALSE))),"",VLOOKUP($D$6&amp;$D18,'All sites breakdown data'!$A:$AC,'All sites breakdown data'!D$3,FALSE))</f>
        <v>0.26000419694334481</v>
      </c>
      <c r="J18" s="141"/>
      <c r="K18" s="141">
        <f>IF(OR(ISERROR(VLOOKUP($D$6&amp;$D18,'All sites breakdown data'!$A:$AC,'All sites breakdown data'!E$3,FALSE)),ISBLANK(VLOOKUP($D$6&amp;$D18,'All sites breakdown data'!$A:$AC,'All sites breakdown data'!E$3,FALSE))),"",VLOOKUP($D$6&amp;$D18,'All sites breakdown data'!$A:$AC,'All sites breakdown data'!E$3,FALSE))</f>
        <v>9.3766116440280697E-2</v>
      </c>
      <c r="L18" s="141"/>
      <c r="M18" s="141">
        <f>IF(OR(ISERROR(VLOOKUP($D$6&amp;$D18,'All sites breakdown data'!$A:$AC,'All sites breakdown data'!F$3,FALSE)),ISBLANK(VLOOKUP($D$6&amp;$D18,'All sites breakdown data'!$A:$AC,'All sites breakdown data'!F$3,FALSE))),"",VLOOKUP($D$6&amp;$D18,'All sites breakdown data'!$A:$AC,'All sites breakdown data'!F$3,FALSE))</f>
        <v>1.9149443193660482E-2</v>
      </c>
      <c r="N18" s="141"/>
      <c r="O18" s="141">
        <f>IF(OR(ISERROR(VLOOKUP($D$6&amp;$D18,'All sites breakdown data'!$A:$AC,'All sites breakdown data'!G$3,FALSE)),ISBLANK(VLOOKUP($D$6&amp;$D18,'All sites breakdown data'!$A:$AC,'All sites breakdown data'!G$3,FALSE))),"",VLOOKUP($D$6&amp;$D18,'All sites breakdown data'!$A:$AC,'All sites breakdown data'!G$3,FALSE))</f>
        <v>0.21365642683625163</v>
      </c>
      <c r="P18" s="141"/>
      <c r="Q18" s="141">
        <f>IF(OR(ISERROR(VLOOKUP($D$6&amp;$D18,'All sites breakdown data'!$A:$AC,'All sites breakdown data'!H$3,FALSE)),ISBLANK(VLOOKUP($D$6&amp;$D18,'All sites breakdown data'!$A:$AC,'All sites breakdown data'!H$3,FALSE))),"",VLOOKUP($D$6&amp;$D18,'All sites breakdown data'!$A:$AC,'All sites breakdown data'!H$3,FALSE))</f>
        <v>3.9337452028581892E-3</v>
      </c>
      <c r="R18" s="141"/>
      <c r="S18" s="141">
        <f>IF(OR(ISERROR(VLOOKUP($D$6&amp;$D18,'All sites breakdown data'!$A:$AC,'All sites breakdown data'!I$3,FALSE)),ISBLANK(VLOOKUP($D$6&amp;$D18,'All sites breakdown data'!$A:$AC,'All sites breakdown data'!I$3,FALSE))),"",VLOOKUP($D$6&amp;$D18,'All sites breakdown data'!$A:$AC,'All sites breakdown data'!I$3,FALSE))</f>
        <v>3.2504970532478292E-2</v>
      </c>
      <c r="T18" s="149"/>
      <c r="U18" s="150">
        <f>IF(ISERROR(VLOOKUP($D$6&amp;$D18,'All sites breakdown data'!$A:$AC,'All sites breakdown data'!K$3,FALSE)),0,VLOOKUP($D$6&amp;$D18,'All sites breakdown data'!$A:$AC,'All sites breakdown data'!K$3,FALSE))</f>
        <v>281157</v>
      </c>
      <c r="X18" s="17"/>
      <c r="Y18" s="17"/>
      <c r="Z18" s="17"/>
      <c r="AA18" s="17"/>
      <c r="AB18" s="17"/>
      <c r="AC18" s="17"/>
      <c r="AD18" s="17"/>
      <c r="AE18" s="17"/>
      <c r="AF18" s="17"/>
      <c r="AG18" s="17"/>
      <c r="AH18" s="17"/>
      <c r="AI18" s="17"/>
      <c r="AJ18" s="17"/>
      <c r="AK18" s="17"/>
      <c r="AL18" s="17"/>
      <c r="AM18" s="17"/>
      <c r="AN18" s="17"/>
    </row>
    <row r="19" spans="2:43" ht="15.75" customHeight="1" thickBot="1" x14ac:dyDescent="0.3">
      <c r="D19" s="78" t="s">
        <v>27</v>
      </c>
      <c r="E19" s="2">
        <f>IF(E18="","",VLOOKUP($D$6&amp;$D18,'All sites breakdown data'!$A:$AC,'All sites breakdown data'!M$3,FALSE))</f>
        <v>5.7000000000000002E-2</v>
      </c>
      <c r="F19" s="77">
        <f>IF(E18="","",VLOOKUP($D$6&amp;$D18,'All sites breakdown data'!$A:$AC,'All sites breakdown data'!N$3,FALSE))</f>
        <v>5.8999999999999997E-2</v>
      </c>
      <c r="G19" s="77">
        <f>IF(G18="","",VLOOKUP($D$6&amp;$D18,'All sites breakdown data'!$A:$AC,'All sites breakdown data'!O$3,FALSE))</f>
        <v>0.317</v>
      </c>
      <c r="H19" s="77">
        <f>IF(G18="","",VLOOKUP($D$6&amp;$D18,'All sites breakdown data'!$A:$AC,'All sites breakdown data'!P$3,FALSE))</f>
        <v>0.32</v>
      </c>
      <c r="I19" s="77">
        <f>IF(I18="","",VLOOKUP($D$6&amp;$D18,'All sites breakdown data'!$A:$AC,'All sites breakdown data'!Q$3,FALSE))</f>
        <v>0.25800000000000001</v>
      </c>
      <c r="J19" s="77">
        <f>IF(I18="","",VLOOKUP($D$6&amp;$D18,'All sites breakdown data'!$A:$AC,'All sites breakdown data'!R$3,FALSE))</f>
        <v>0.26200000000000001</v>
      </c>
      <c r="K19" s="77">
        <f>IF(K18="","",VLOOKUP($D$6&amp;$D18,'All sites breakdown data'!$A:$AC,'All sites breakdown data'!S$3,FALSE))</f>
        <v>9.2999999999999999E-2</v>
      </c>
      <c r="L19" s="77">
        <f>IF(K18="","",VLOOKUP($D$6&amp;$D18,'All sites breakdown data'!$A:$AC,'All sites breakdown data'!T$3,FALSE))</f>
        <v>9.5000000000000001E-2</v>
      </c>
      <c r="M19" s="77">
        <f>IF(M18="","",VLOOKUP($D$6&amp;$D18,'All sites breakdown data'!$A:$AC,'All sites breakdown data'!U$3,FALSE))</f>
        <v>1.9E-2</v>
      </c>
      <c r="N19" s="77">
        <f>IF(M18="","",VLOOKUP($D$6&amp;$D18,'All sites breakdown data'!$A:$AC,'All sites breakdown data'!V$3,FALSE))</f>
        <v>0.02</v>
      </c>
      <c r="O19" s="77">
        <f>IF(O18="","",VLOOKUP($D$6&amp;$D18,'All sites breakdown data'!$A:$AC,'All sites breakdown data'!W$3,FALSE))</f>
        <v>0.21199999999999999</v>
      </c>
      <c r="P19" s="77">
        <f>IF(O18="","",VLOOKUP($D$6&amp;$D18,'All sites breakdown data'!$A:$AC,'All sites breakdown data'!X$3,FALSE))</f>
        <v>0.215</v>
      </c>
      <c r="Q19" s="77">
        <f>IF(Q18="","",VLOOKUP($D$6&amp;$D18,'All sites breakdown data'!$A:$AC,'All sites breakdown data'!Y$3,FALSE))</f>
        <v>4.0000000000000001E-3</v>
      </c>
      <c r="R19" s="77">
        <f>IF(Q18="","",VLOOKUP($D$6&amp;$D18,'All sites breakdown data'!$A:$AC,'All sites breakdown data'!Z$3,FALSE))</f>
        <v>4.0000000000000001E-3</v>
      </c>
      <c r="S19" s="77">
        <f>IF(S18="","",VLOOKUP($D$6&amp;$D18,'All sites breakdown data'!$A:$AC,'All sites breakdown data'!AA$3,FALSE))</f>
        <v>3.2000000000000001E-2</v>
      </c>
      <c r="T19" s="118">
        <f>IF(S18="","",VLOOKUP($D$6&amp;$D18,'All sites breakdown data'!$A:$AC,'All sites breakdown data'!AB$3,FALSE))</f>
        <v>3.3000000000000002E-2</v>
      </c>
      <c r="U19" s="151"/>
      <c r="X19" s="82">
        <f>E18-E19</f>
        <v>1.3517394196125299E-3</v>
      </c>
      <c r="Y19" s="82">
        <f>G18-G19</f>
        <v>1.6333614315133249E-3</v>
      </c>
      <c r="Z19" s="82">
        <f>I18-I19</f>
        <v>2.0041969433448048E-3</v>
      </c>
      <c r="AA19" s="82">
        <f>K18-K19</f>
        <v>7.6611644028069803E-4</v>
      </c>
      <c r="AB19" s="82">
        <f>M18-M19</f>
        <v>1.4944319366048259E-4</v>
      </c>
      <c r="AC19" s="82">
        <f>O18-O19</f>
        <v>1.6564268362516399E-3</v>
      </c>
      <c r="AD19" s="82">
        <f>Q18-Q19</f>
        <v>-6.6254797141810859E-5</v>
      </c>
      <c r="AE19" s="82">
        <f>S18-S19</f>
        <v>5.0497053247829105E-4</v>
      </c>
      <c r="AG19" s="82">
        <f>F19-E18</f>
        <v>6.4826058038746498E-4</v>
      </c>
      <c r="AH19" s="82">
        <f>H19-G18</f>
        <v>1.3666385684866778E-3</v>
      </c>
      <c r="AI19" s="82">
        <f>J19-I18</f>
        <v>1.9958030566551987E-3</v>
      </c>
      <c r="AJ19" s="82">
        <f>L19-K18</f>
        <v>1.2338835597193037E-3</v>
      </c>
      <c r="AK19" s="82">
        <f>N19-M18</f>
        <v>8.505568063395183E-4</v>
      </c>
      <c r="AL19" s="82">
        <f>P19-O18</f>
        <v>1.3435731637483628E-3</v>
      </c>
      <c r="AM19" s="82">
        <f>R19-Q18</f>
        <v>6.6254797141810859E-5</v>
      </c>
      <c r="AN19" s="82">
        <f>T19-S18</f>
        <v>4.9502946752170984E-4</v>
      </c>
      <c r="AO19" s="13"/>
      <c r="AP19" s="13"/>
    </row>
    <row r="20" spans="2:43" s="14" customFormat="1" ht="15.75" customHeight="1" x14ac:dyDescent="0.25">
      <c r="D20" s="120">
        <v>2012</v>
      </c>
      <c r="E20" s="147">
        <f>IF(OR(ISERROR(VLOOKUP($D$6&amp;$D20,'All sites breakdown data'!$A:$AC,'All sites breakdown data'!B$3,FALSE)),ISBLANK(VLOOKUP($D$6&amp;$D20,'All sites breakdown data'!$A:$AC,'All sites breakdown data'!B$3,FALSE))),"",VLOOKUP($D$6&amp;$D20,'All sites breakdown data'!$A:$AC,'All sites breakdown data'!B$3,FALSE))</f>
        <v>5.7882661422484431E-2</v>
      </c>
      <c r="F20" s="141"/>
      <c r="G20" s="141">
        <f>IF(OR(ISERROR(VLOOKUP($D$6&amp;$D20,'All sites breakdown data'!$A:$AC,'All sites breakdown data'!C$3,FALSE)),ISBLANK(VLOOKUP($D$6&amp;$D20,'All sites breakdown data'!$A:$AC,'All sites breakdown data'!C$3,FALSE))),"",VLOOKUP($D$6&amp;$D20,'All sites breakdown data'!$A:$AC,'All sites breakdown data'!C$3,FALSE))</f>
        <v>0.32947954941434215</v>
      </c>
      <c r="H20" s="141"/>
      <c r="I20" s="141">
        <f>IF(OR(ISERROR(VLOOKUP($D$6&amp;$D20,'All sites breakdown data'!$A:$AC,'All sites breakdown data'!D$3,FALSE)),ISBLANK(VLOOKUP($D$6&amp;$D20,'All sites breakdown data'!$A:$AC,'All sites breakdown data'!D$3,FALSE))),"",VLOOKUP($D$6&amp;$D20,'All sites breakdown data'!$A:$AC,'All sites breakdown data'!D$3,FALSE))</f>
        <v>0.25730649140057615</v>
      </c>
      <c r="J20" s="141"/>
      <c r="K20" s="141">
        <f>IF(OR(ISERROR(VLOOKUP($D$6&amp;$D20,'All sites breakdown data'!$A:$AC,'All sites breakdown data'!E$3,FALSE)),ISBLANK(VLOOKUP($D$6&amp;$D20,'All sites breakdown data'!$A:$AC,'All sites breakdown data'!E$3,FALSE))),"",VLOOKUP($D$6&amp;$D20,'All sites breakdown data'!$A:$AC,'All sites breakdown data'!E$3,FALSE))</f>
        <v>9.1228070175438603E-2</v>
      </c>
      <c r="L20" s="141"/>
      <c r="M20" s="141">
        <f>IF(OR(ISERROR(VLOOKUP($D$6&amp;$D20,'All sites breakdown data'!$A:$AC,'All sites breakdown data'!F$3,FALSE)),ISBLANK(VLOOKUP($D$6&amp;$D20,'All sites breakdown data'!$A:$AC,'All sites breakdown data'!F$3,FALSE))),"",VLOOKUP($D$6&amp;$D20,'All sites breakdown data'!$A:$AC,'All sites breakdown data'!F$3,FALSE))</f>
        <v>1.7781917921647777E-2</v>
      </c>
      <c r="N20" s="141"/>
      <c r="O20" s="141">
        <f>IF(OR(ISERROR(VLOOKUP($D$6&amp;$D20,'All sites breakdown data'!$A:$AC,'All sites breakdown data'!G$3,FALSE)),ISBLANK(VLOOKUP($D$6&amp;$D20,'All sites breakdown data'!$A:$AC,'All sites breakdown data'!G$3,FALSE))),"",VLOOKUP($D$6&amp;$D20,'All sites breakdown data'!$A:$AC,'All sites breakdown data'!G$3,FALSE))</f>
        <v>0.21151305007849022</v>
      </c>
      <c r="P20" s="141"/>
      <c r="Q20" s="141">
        <f>IF(OR(ISERROR(VLOOKUP($D$6&amp;$D20,'All sites breakdown data'!$A:$AC,'All sites breakdown data'!H$3,FALSE)),ISBLANK(VLOOKUP($D$6&amp;$D20,'All sites breakdown data'!$A:$AC,'All sites breakdown data'!H$3,FALSE))),"",VLOOKUP($D$6&amp;$D20,'All sites breakdown data'!$A:$AC,'All sites breakdown data'!H$3,FALSE))</f>
        <v>3.9917887146578342E-3</v>
      </c>
      <c r="R20" s="141"/>
      <c r="S20" s="141">
        <f>IF(OR(ISERROR(VLOOKUP($D$6&amp;$D20,'All sites breakdown data'!$A:$AC,'All sites breakdown data'!I$3,FALSE)),ISBLANK(VLOOKUP($D$6&amp;$D20,'All sites breakdown data'!$A:$AC,'All sites breakdown data'!I$3,FALSE))),"",VLOOKUP($D$6&amp;$D20,'All sites breakdown data'!$A:$AC,'All sites breakdown data'!I$3,FALSE))</f>
        <v>3.0816470872362816E-2</v>
      </c>
      <c r="T20" s="149"/>
      <c r="U20" s="150">
        <f>IF(ISERROR(VLOOKUP($D$6&amp;$D20,'All sites breakdown data'!$A:$AC,'All sites breakdown data'!K$3,FALSE)),0,VLOOKUP($D$6&amp;$D20,'All sites breakdown data'!$A:$AC,'All sites breakdown data'!K$3,FALSE))</f>
        <v>289845</v>
      </c>
      <c r="X20" s="81"/>
      <c r="Y20" s="81"/>
      <c r="Z20" s="81"/>
      <c r="AA20" s="81"/>
      <c r="AB20" s="81"/>
      <c r="AC20" s="81"/>
      <c r="AD20" s="81"/>
      <c r="AE20" s="81"/>
      <c r="AF20" s="81"/>
      <c r="AG20" s="81"/>
      <c r="AH20" s="81"/>
      <c r="AI20" s="81"/>
      <c r="AJ20" s="81"/>
      <c r="AK20" s="81"/>
      <c r="AL20" s="81"/>
      <c r="AM20" s="81"/>
      <c r="AN20" s="81"/>
    </row>
    <row r="21" spans="2:43" ht="15.75" customHeight="1" thickBot="1" x14ac:dyDescent="0.3">
      <c r="D21" s="78" t="s">
        <v>27</v>
      </c>
      <c r="E21" s="2">
        <f>IF(E20="","",VLOOKUP($D$6&amp;$D20,'All sites breakdown data'!$A:$AC,'All sites breakdown data'!M$3,FALSE))</f>
        <v>5.7000000000000002E-2</v>
      </c>
      <c r="F21" s="77">
        <f>IF(E20="","",VLOOKUP($D$6&amp;$D20,'All sites breakdown data'!$A:$AC,'All sites breakdown data'!N$3,FALSE))</f>
        <v>5.8999999999999997E-2</v>
      </c>
      <c r="G21" s="77">
        <f>IF(G20="","",VLOOKUP($D$6&amp;$D20,'All sites breakdown data'!$A:$AC,'All sites breakdown data'!O$3,FALSE))</f>
        <v>0.32800000000000001</v>
      </c>
      <c r="H21" s="77">
        <f>IF(G20="","",VLOOKUP($D$6&amp;$D20,'All sites breakdown data'!$A:$AC,'All sites breakdown data'!P$3,FALSE))</f>
        <v>0.33100000000000002</v>
      </c>
      <c r="I21" s="77">
        <f>IF(I20="","",VLOOKUP($D$6&amp;$D20,'All sites breakdown data'!$A:$AC,'All sites breakdown data'!Q$3,FALSE))</f>
        <v>0.25600000000000001</v>
      </c>
      <c r="J21" s="77">
        <f>IF(I20="","",VLOOKUP($D$6&amp;$D20,'All sites breakdown data'!$A:$AC,'All sites breakdown data'!R$3,FALSE))</f>
        <v>0.25900000000000001</v>
      </c>
      <c r="K21" s="77">
        <f>IF(K20="","",VLOOKUP($D$6&amp;$D20,'All sites breakdown data'!$A:$AC,'All sites breakdown data'!S$3,FALSE))</f>
        <v>0.09</v>
      </c>
      <c r="L21" s="77">
        <f>IF(K20="","",VLOOKUP($D$6&amp;$D20,'All sites breakdown data'!$A:$AC,'All sites breakdown data'!T$3,FALSE))</f>
        <v>9.1999999999999998E-2</v>
      </c>
      <c r="M21" s="77">
        <f>IF(M20="","",VLOOKUP($D$6&amp;$D20,'All sites breakdown data'!$A:$AC,'All sites breakdown data'!U$3,FALSE))</f>
        <v>1.7000000000000001E-2</v>
      </c>
      <c r="N21" s="77">
        <f>IF(M20="","",VLOOKUP($D$6&amp;$D20,'All sites breakdown data'!$A:$AC,'All sites breakdown data'!V$3,FALSE))</f>
        <v>1.7999999999999999E-2</v>
      </c>
      <c r="O21" s="77">
        <f>IF(O20="","",VLOOKUP($D$6&amp;$D20,'All sites breakdown data'!$A:$AC,'All sites breakdown data'!W$3,FALSE))</f>
        <v>0.21</v>
      </c>
      <c r="P21" s="77">
        <f>IF(O20="","",VLOOKUP($D$6&amp;$D20,'All sites breakdown data'!$A:$AC,'All sites breakdown data'!X$3,FALSE))</f>
        <v>0.21299999999999999</v>
      </c>
      <c r="Q21" s="77">
        <f>IF(Q20="","",VLOOKUP($D$6&amp;$D20,'All sites breakdown data'!$A:$AC,'All sites breakdown data'!Y$3,FALSE))</f>
        <v>4.0000000000000001E-3</v>
      </c>
      <c r="R21" s="77">
        <f>IF(Q20="","",VLOOKUP($D$6&amp;$D20,'All sites breakdown data'!$A:$AC,'All sites breakdown data'!Z$3,FALSE))</f>
        <v>4.0000000000000001E-3</v>
      </c>
      <c r="S21" s="77">
        <f>IF(S20="","",VLOOKUP($D$6&amp;$D20,'All sites breakdown data'!$A:$AC,'All sites breakdown data'!AA$3,FALSE))</f>
        <v>0.03</v>
      </c>
      <c r="T21" s="118">
        <f>IF(S20="","",VLOOKUP($D$6&amp;$D20,'All sites breakdown data'!$A:$AC,'All sites breakdown data'!AB$3,FALSE))</f>
        <v>3.1E-2</v>
      </c>
      <c r="U21" s="151"/>
      <c r="X21" s="82">
        <f>E20-E21</f>
        <v>8.8266142248442925E-4</v>
      </c>
      <c r="Y21" s="82">
        <f>G20-G21</f>
        <v>1.4795494143421406E-3</v>
      </c>
      <c r="Z21" s="82">
        <f>I20-I21</f>
        <v>1.3064914005761485E-3</v>
      </c>
      <c r="AA21" s="82">
        <f>K20-K21</f>
        <v>1.2280701754386059E-3</v>
      </c>
      <c r="AB21" s="82">
        <f>M20-M21</f>
        <v>7.8191792164777549E-4</v>
      </c>
      <c r="AC21" s="82">
        <f>O20-O21</f>
        <v>1.5130500784902301E-3</v>
      </c>
      <c r="AD21" s="82">
        <f>Q20-Q21</f>
        <v>-8.2112853421658499E-6</v>
      </c>
      <c r="AE21" s="82">
        <f>S20-S21</f>
        <v>8.164708723628171E-4</v>
      </c>
      <c r="AG21" s="82">
        <f>F21-E20</f>
        <v>1.1173385775155656E-3</v>
      </c>
      <c r="AH21" s="82">
        <f>H21-G20</f>
        <v>1.5204505856578621E-3</v>
      </c>
      <c r="AI21" s="82">
        <f>J21-I20</f>
        <v>1.6935085994238541E-3</v>
      </c>
      <c r="AJ21" s="82">
        <f>L21-K20</f>
        <v>7.7192982456139592E-4</v>
      </c>
      <c r="AK21" s="82">
        <f>N21-M20</f>
        <v>2.1808207835222193E-4</v>
      </c>
      <c r="AL21" s="82">
        <f>P21-O20</f>
        <v>1.4869499215097726E-3</v>
      </c>
      <c r="AM21" s="82">
        <f>R21-Q20</f>
        <v>8.2112853421658499E-6</v>
      </c>
      <c r="AN21" s="82">
        <f>T21-S20</f>
        <v>1.8352912763718379E-4</v>
      </c>
      <c r="AO21" s="13"/>
      <c r="AP21" s="13"/>
    </row>
    <row r="22" spans="2:43" s="14" customFormat="1" ht="15.75" customHeight="1" x14ac:dyDescent="0.25">
      <c r="D22" s="119">
        <v>2013</v>
      </c>
      <c r="E22" s="147">
        <f>IF(OR(ISERROR(VLOOKUP($D$6&amp;$D22,'All sites breakdown data'!$A:$AC,'All sites breakdown data'!B$3,FALSE)),ISBLANK(VLOOKUP($D$6&amp;$D22,'All sites breakdown data'!$A:$AC,'All sites breakdown data'!B$3,FALSE))),"",VLOOKUP($D$6&amp;$D22,'All sites breakdown data'!$A:$AC,'All sites breakdown data'!B$3,FALSE))</f>
        <v>5.7060960570609609E-2</v>
      </c>
      <c r="F22" s="141"/>
      <c r="G22" s="141">
        <f>IF(OR(ISERROR(VLOOKUP($D$6&amp;$D22,'All sites breakdown data'!$A:$AC,'All sites breakdown data'!C$3,FALSE)),ISBLANK(VLOOKUP($D$6&amp;$D22,'All sites breakdown data'!$A:$AC,'All sites breakdown data'!C$3,FALSE))),"",VLOOKUP($D$6&amp;$D22,'All sites breakdown data'!$A:$AC,'All sites breakdown data'!C$3,FALSE))</f>
        <v>0.3374495883744959</v>
      </c>
      <c r="H22" s="141"/>
      <c r="I22" s="141">
        <f>IF(OR(ISERROR(VLOOKUP($D$6&amp;$D22,'All sites breakdown data'!$A:$AC,'All sites breakdown data'!D$3,FALSE)),ISBLANK(VLOOKUP($D$6&amp;$D22,'All sites breakdown data'!$A:$AC,'All sites breakdown data'!D$3,FALSE))),"",VLOOKUP($D$6&amp;$D22,'All sites breakdown data'!$A:$AC,'All sites breakdown data'!D$3,FALSE))</f>
        <v>0.25562443755624437</v>
      </c>
      <c r="J22" s="141"/>
      <c r="K22" s="141">
        <f>IF(OR(ISERROR(VLOOKUP($D$6&amp;$D22,'All sites breakdown data'!$A:$AC,'All sites breakdown data'!E$3,FALSE)),ISBLANK(VLOOKUP($D$6&amp;$D22,'All sites breakdown data'!$A:$AC,'All sites breakdown data'!E$3,FALSE))),"",VLOOKUP($D$6&amp;$D22,'All sites breakdown data'!$A:$AC,'All sites breakdown data'!E$3,FALSE))</f>
        <v>9.1817484918174846E-2</v>
      </c>
      <c r="L22" s="141"/>
      <c r="M22" s="141">
        <f>IF(OR(ISERROR(VLOOKUP($D$6&amp;$D22,'All sites breakdown data'!$A:$AC,'All sites breakdown data'!F$3,FALSE)),ISBLANK(VLOOKUP($D$6&amp;$D22,'All sites breakdown data'!$A:$AC,'All sites breakdown data'!F$3,FALSE))),"",VLOOKUP($D$6&amp;$D22,'All sites breakdown data'!$A:$AC,'All sites breakdown data'!F$3,FALSE))</f>
        <v>1.7574909175749092E-2</v>
      </c>
      <c r="N22" s="141"/>
      <c r="O22" s="141">
        <f>IF(OR(ISERROR(VLOOKUP($D$6&amp;$D22,'All sites breakdown data'!$A:$AC,'All sites breakdown data'!G$3,FALSE)),ISBLANK(VLOOKUP($D$6&amp;$D22,'All sites breakdown data'!$A:$AC,'All sites breakdown data'!G$3,FALSE))),"",VLOOKUP($D$6&amp;$D22,'All sites breakdown data'!$A:$AC,'All sites breakdown data'!G$3,FALSE))</f>
        <v>0.2060327300603273</v>
      </c>
      <c r="P22" s="141"/>
      <c r="Q22" s="141">
        <f>IF(OR(ISERROR(VLOOKUP($D$6&amp;$D22,'All sites breakdown data'!$A:$AC,'All sites breakdown data'!H$3,FALSE)),ISBLANK(VLOOKUP($D$6&amp;$D22,'All sites breakdown data'!$A:$AC,'All sites breakdown data'!H$3,FALSE))),"",VLOOKUP($D$6&amp;$D22,'All sites breakdown data'!$A:$AC,'All sites breakdown data'!H$3,FALSE))</f>
        <v>4.4195580441955809E-3</v>
      </c>
      <c r="R22" s="141"/>
      <c r="S22" s="141">
        <f>IF(OR(ISERROR(VLOOKUP($D$6&amp;$D22,'All sites breakdown data'!$A:$AC,'All sites breakdown data'!I$3,FALSE)),ISBLANK(VLOOKUP($D$6&amp;$D22,'All sites breakdown data'!$A:$AC,'All sites breakdown data'!I$3,FALSE))),"",VLOOKUP($D$6&amp;$D22,'All sites breakdown data'!$A:$AC,'All sites breakdown data'!I$3,FALSE))</f>
        <v>3.0020331300203314E-2</v>
      </c>
      <c r="T22" s="149"/>
      <c r="U22" s="150">
        <f>IF(ISERROR(VLOOKUP($D$6&amp;$D22,'All sites breakdown data'!$A:$AC,'All sites breakdown data'!K$3,FALSE)),0,VLOOKUP($D$6&amp;$D22,'All sites breakdown data'!$A:$AC,'All sites breakdown data'!K$3,FALSE))</f>
        <v>300030</v>
      </c>
      <c r="X22" s="17"/>
      <c r="Y22" s="17"/>
      <c r="Z22" s="17"/>
      <c r="AA22" s="17"/>
      <c r="AB22" s="17"/>
      <c r="AC22" s="17"/>
      <c r="AD22" s="17"/>
      <c r="AE22" s="17"/>
      <c r="AF22" s="17"/>
      <c r="AG22" s="17"/>
      <c r="AH22" s="17"/>
      <c r="AI22" s="17"/>
      <c r="AJ22" s="17"/>
      <c r="AK22" s="17"/>
      <c r="AL22" s="17"/>
      <c r="AM22" s="17"/>
      <c r="AN22" s="17"/>
    </row>
    <row r="23" spans="2:43" ht="15.75" customHeight="1" thickBot="1" x14ac:dyDescent="0.3">
      <c r="B23" s="22"/>
      <c r="D23" s="78" t="s">
        <v>27</v>
      </c>
      <c r="E23" s="2">
        <f>IF(E22="","",VLOOKUP($D$6&amp;$D22,'All sites breakdown data'!$A:$AC,'All sites breakdown data'!M$3,FALSE))</f>
        <v>5.6000000000000001E-2</v>
      </c>
      <c r="F23" s="77">
        <f>IF(E22="","",VLOOKUP($D$6&amp;$D22,'All sites breakdown data'!$A:$AC,'All sites breakdown data'!N$3,FALSE))</f>
        <v>5.8000000000000003E-2</v>
      </c>
      <c r="G23" s="77">
        <f>IF(G22="","",VLOOKUP($D$6&amp;$D22,'All sites breakdown data'!$A:$AC,'All sites breakdown data'!O$3,FALSE))</f>
        <v>0.33600000000000002</v>
      </c>
      <c r="H23" s="77">
        <f>IF(G22="","",VLOOKUP($D$6&amp;$D22,'All sites breakdown data'!$A:$AC,'All sites breakdown data'!P$3,FALSE))</f>
        <v>0.33900000000000002</v>
      </c>
      <c r="I23" s="77">
        <f>IF(I22="","",VLOOKUP($D$6&amp;$D22,'All sites breakdown data'!$A:$AC,'All sites breakdown data'!Q$3,FALSE))</f>
        <v>0.254</v>
      </c>
      <c r="J23" s="77">
        <f>IF(I22="","",VLOOKUP($D$6&amp;$D22,'All sites breakdown data'!$A:$AC,'All sites breakdown data'!R$3,FALSE))</f>
        <v>0.25700000000000001</v>
      </c>
      <c r="K23" s="77">
        <f>IF(K22="","",VLOOKUP($D$6&amp;$D22,'All sites breakdown data'!$A:$AC,'All sites breakdown data'!S$3,FALSE))</f>
        <v>9.0999999999999998E-2</v>
      </c>
      <c r="L23" s="77">
        <f>IF(K22="","",VLOOKUP($D$6&amp;$D22,'All sites breakdown data'!$A:$AC,'All sites breakdown data'!T$3,FALSE))</f>
        <v>9.2999999999999999E-2</v>
      </c>
      <c r="M23" s="77">
        <f>IF(M22="","",VLOOKUP($D$6&amp;$D22,'All sites breakdown data'!$A:$AC,'All sites breakdown data'!U$3,FALSE))</f>
        <v>1.7000000000000001E-2</v>
      </c>
      <c r="N23" s="77">
        <f>IF(M22="","",VLOOKUP($D$6&amp;$D22,'All sites breakdown data'!$A:$AC,'All sites breakdown data'!V$3,FALSE))</f>
        <v>1.7999999999999999E-2</v>
      </c>
      <c r="O23" s="77">
        <f>IF(O22="","",VLOOKUP($D$6&amp;$D22,'All sites breakdown data'!$A:$AC,'All sites breakdown data'!W$3,FALSE))</f>
        <v>0.20499999999999999</v>
      </c>
      <c r="P23" s="77">
        <f>IF(O22="","",VLOOKUP($D$6&amp;$D22,'All sites breakdown data'!$A:$AC,'All sites breakdown data'!X$3,FALSE))</f>
        <v>0.20699999999999999</v>
      </c>
      <c r="Q23" s="77">
        <f>IF(Q22="","",VLOOKUP($D$6&amp;$D22,'All sites breakdown data'!$A:$AC,'All sites breakdown data'!Y$3,FALSE))</f>
        <v>4.0000000000000001E-3</v>
      </c>
      <c r="R23" s="77">
        <f>IF(Q22="","",VLOOKUP($D$6&amp;$D22,'All sites breakdown data'!$A:$AC,'All sites breakdown data'!Z$3,FALSE))</f>
        <v>5.0000000000000001E-3</v>
      </c>
      <c r="S23" s="77">
        <f>IF(S22="","",VLOOKUP($D$6&amp;$D22,'All sites breakdown data'!$A:$AC,'All sites breakdown data'!AA$3,FALSE))</f>
        <v>2.9000000000000001E-2</v>
      </c>
      <c r="T23" s="118">
        <f>IF(S22="","",VLOOKUP($D$6&amp;$D22,'All sites breakdown data'!$A:$AC,'All sites breakdown data'!AB$3,FALSE))</f>
        <v>3.1E-2</v>
      </c>
      <c r="U23" s="151"/>
      <c r="X23" s="82">
        <f>E22-E23</f>
        <v>1.0609605706096079E-3</v>
      </c>
      <c r="Y23" s="82">
        <f>G22-G23</f>
        <v>1.4495883744958804E-3</v>
      </c>
      <c r="Z23" s="82">
        <f>I22-I23</f>
        <v>1.6244375562443625E-3</v>
      </c>
      <c r="AA23" s="82">
        <f>K22-K23</f>
        <v>8.1748491817484892E-4</v>
      </c>
      <c r="AB23" s="82">
        <f>M22-M23</f>
        <v>5.7490917574909081E-4</v>
      </c>
      <c r="AC23" s="82">
        <f>O22-O23</f>
        <v>1.0327300603273082E-3</v>
      </c>
      <c r="AD23" s="82">
        <f>Q22-Q23</f>
        <v>4.1955804419558079E-4</v>
      </c>
      <c r="AE23" s="82">
        <f>S22-S23</f>
        <v>1.0203313002033129E-3</v>
      </c>
      <c r="AG23" s="82">
        <f>F23-E22</f>
        <v>9.3903942939039392E-4</v>
      </c>
      <c r="AH23" s="82">
        <f>H23-G22</f>
        <v>1.5504116255041223E-3</v>
      </c>
      <c r="AI23" s="82">
        <f>J23-I22</f>
        <v>1.3755624437556402E-3</v>
      </c>
      <c r="AJ23" s="82">
        <f>L23-K22</f>
        <v>1.1825150818251529E-3</v>
      </c>
      <c r="AK23" s="82">
        <f>N23-M22</f>
        <v>4.2509082425090661E-4</v>
      </c>
      <c r="AL23" s="82">
        <f>P23-O22</f>
        <v>9.6726993967269359E-4</v>
      </c>
      <c r="AM23" s="82">
        <f>R23-Q22</f>
        <v>5.8044195580441924E-4</v>
      </c>
      <c r="AN23" s="82">
        <f>T23-S22</f>
        <v>9.7966869979668539E-4</v>
      </c>
      <c r="AO23" s="13"/>
      <c r="AP23" s="13"/>
    </row>
    <row r="24" spans="2:43" s="14" customFormat="1" ht="15.75" customHeight="1" x14ac:dyDescent="0.25">
      <c r="D24" s="120">
        <v>2014</v>
      </c>
      <c r="E24" s="147">
        <f>IF(OR(ISERROR(VLOOKUP($D$6&amp;$D24,'All sites breakdown data'!$A:$AC,'All sites breakdown data'!B$3,FALSE)),ISBLANK(VLOOKUP($D$6&amp;$D24,'All sites breakdown data'!$A:$AC,'All sites breakdown data'!B$3,FALSE))),"",VLOOKUP($D$6&amp;$D24,'All sites breakdown data'!$A:$AC,'All sites breakdown data'!B$3,FALSE))</f>
        <v>5.943071733603629E-2</v>
      </c>
      <c r="F24" s="141"/>
      <c r="G24" s="141">
        <f>IF(OR(ISERROR(VLOOKUP($D$6&amp;$D24,'All sites breakdown data'!$A:$AC,'All sites breakdown data'!C$3,FALSE)),ISBLANK(VLOOKUP($D$6&amp;$D24,'All sites breakdown data'!$A:$AC,'All sites breakdown data'!C$3,FALSE))),"",VLOOKUP($D$6&amp;$D24,'All sites breakdown data'!$A:$AC,'All sites breakdown data'!C$3,FALSE))</f>
        <v>0.34982801880992342</v>
      </c>
      <c r="H24" s="141"/>
      <c r="I24" s="141">
        <f>IF(OR(ISERROR(VLOOKUP($D$6&amp;$D24,'All sites breakdown data'!$A:$AC,'All sites breakdown data'!D$3,FALSE)),ISBLANK(VLOOKUP($D$6&amp;$D24,'All sites breakdown data'!$A:$AC,'All sites breakdown data'!D$3,FALSE))),"",VLOOKUP($D$6&amp;$D24,'All sites breakdown data'!$A:$AC,'All sites breakdown data'!D$3,FALSE))</f>
        <v>0.25245841710838968</v>
      </c>
      <c r="J24" s="141"/>
      <c r="K24" s="141">
        <f>IF(OR(ISERROR(VLOOKUP($D$6&amp;$D24,'All sites breakdown data'!$A:$AC,'All sites breakdown data'!E$3,FALSE)),ISBLANK(VLOOKUP($D$6&amp;$D24,'All sites breakdown data'!$A:$AC,'All sites breakdown data'!E$3,FALSE))),"",VLOOKUP($D$6&amp;$D24,'All sites breakdown data'!$A:$AC,'All sites breakdown data'!E$3,FALSE))</f>
        <v>8.7309948322560282E-2</v>
      </c>
      <c r="L24" s="141"/>
      <c r="M24" s="141">
        <f>IF(OR(ISERROR(VLOOKUP($D$6&amp;$D24,'All sites breakdown data'!$A:$AC,'All sites breakdown data'!F$3,FALSE)),ISBLANK(VLOOKUP($D$6&amp;$D24,'All sites breakdown data'!$A:$AC,'All sites breakdown data'!F$3,FALSE))),"",VLOOKUP($D$6&amp;$D24,'All sites breakdown data'!$A:$AC,'All sites breakdown data'!F$3,FALSE))</f>
        <v>1.7018660374536813E-2</v>
      </c>
      <c r="N24" s="141"/>
      <c r="O24" s="141">
        <f>IF(OR(ISERROR(VLOOKUP($D$6&amp;$D24,'All sites breakdown data'!$A:$AC,'All sites breakdown data'!G$3,FALSE)),ISBLANK(VLOOKUP($D$6&amp;$D24,'All sites breakdown data'!$A:$AC,'All sites breakdown data'!G$3,FALSE))),"",VLOOKUP($D$6&amp;$D24,'All sites breakdown data'!$A:$AC,'All sites breakdown data'!G$3,FALSE))</f>
        <v>0.20015951878499857</v>
      </c>
      <c r="P24" s="141"/>
      <c r="Q24" s="141">
        <f>IF(OR(ISERROR(VLOOKUP($D$6&amp;$D24,'All sites breakdown data'!$A:$AC,'All sites breakdown data'!H$3,FALSE)),ISBLANK(VLOOKUP($D$6&amp;$D24,'All sites breakdown data'!$A:$AC,'All sites breakdown data'!H$3,FALSE))),"",VLOOKUP($D$6&amp;$D24,'All sites breakdown data'!$A:$AC,'All sites breakdown data'!H$3,FALSE))</f>
        <v>1.9241953440454628E-3</v>
      </c>
      <c r="R24" s="141"/>
      <c r="S24" s="141">
        <f>IF(OR(ISERROR(VLOOKUP($D$6&amp;$D24,'All sites breakdown data'!$A:$AC,'All sites breakdown data'!I$3,FALSE)),ISBLANK(VLOOKUP($D$6&amp;$D24,'All sites breakdown data'!$A:$AC,'All sites breakdown data'!I$3,FALSE))),"",VLOOKUP($D$6&amp;$D24,'All sites breakdown data'!$A:$AC,'All sites breakdown data'!I$3,FALSE))</f>
        <v>3.187052391950948E-2</v>
      </c>
      <c r="T24" s="149"/>
      <c r="U24" s="150">
        <f>IF(ISERROR(VLOOKUP($D$6&amp;$D24,'All sites breakdown data'!$A:$AC,'All sites breakdown data'!K$3,FALSE)),0,VLOOKUP($D$6&amp;$D24,'All sites breakdown data'!$A:$AC,'All sites breakdown data'!K$3,FALSE))</f>
        <v>300905</v>
      </c>
      <c r="X24" s="17"/>
      <c r="Y24" s="17"/>
      <c r="Z24" s="17"/>
      <c r="AA24" s="17"/>
      <c r="AB24" s="17"/>
      <c r="AC24" s="17"/>
      <c r="AD24" s="17"/>
      <c r="AE24" s="17"/>
      <c r="AF24" s="17"/>
      <c r="AG24" s="17"/>
      <c r="AH24" s="17"/>
      <c r="AI24" s="17"/>
      <c r="AJ24" s="17"/>
      <c r="AK24" s="17"/>
      <c r="AL24" s="17"/>
      <c r="AM24" s="17"/>
      <c r="AN24" s="17"/>
    </row>
    <row r="25" spans="2:43" ht="15.75" customHeight="1" thickBot="1" x14ac:dyDescent="0.3">
      <c r="D25" s="78" t="s">
        <v>27</v>
      </c>
      <c r="E25" s="2">
        <f>IF(E24="","",VLOOKUP($D$6&amp;$D24,'All sites breakdown data'!$A:$AC,'All sites breakdown data'!M$3,FALSE))</f>
        <v>5.8999999999999997E-2</v>
      </c>
      <c r="F25" s="77">
        <f>IF(E24="","",VLOOKUP($D$6&amp;$D24,'All sites breakdown data'!$A:$AC,'All sites breakdown data'!N$3,FALSE))</f>
        <v>0.06</v>
      </c>
      <c r="G25" s="77">
        <f>IF(G24="","",VLOOKUP($D$6&amp;$D24,'All sites breakdown data'!$A:$AC,'All sites breakdown data'!O$3,FALSE))</f>
        <v>0.34799999999999998</v>
      </c>
      <c r="H25" s="77">
        <f>IF(G24="","",VLOOKUP($D$6&amp;$D24,'All sites breakdown data'!$A:$AC,'All sites breakdown data'!P$3,FALSE))</f>
        <v>0.35199999999999998</v>
      </c>
      <c r="I25" s="77">
        <f>IF(I24="","",VLOOKUP($D$6&amp;$D24,'All sites breakdown data'!$A:$AC,'All sites breakdown data'!Q$3,FALSE))</f>
        <v>0.251</v>
      </c>
      <c r="J25" s="77">
        <f>IF(I24="","",VLOOKUP($D$6&amp;$D24,'All sites breakdown data'!$A:$AC,'All sites breakdown data'!R$3,FALSE))</f>
        <v>0.254</v>
      </c>
      <c r="K25" s="77">
        <f>IF(K24="","",VLOOKUP($D$6&amp;$D24,'All sites breakdown data'!$A:$AC,'All sites breakdown data'!S$3,FALSE))</f>
        <v>8.5999999999999993E-2</v>
      </c>
      <c r="L25" s="77">
        <f>IF(K24="","",VLOOKUP($D$6&amp;$D24,'All sites breakdown data'!$A:$AC,'All sites breakdown data'!T$3,FALSE))</f>
        <v>8.7999999999999995E-2</v>
      </c>
      <c r="M25" s="77">
        <f>IF(M24="","",VLOOKUP($D$6&amp;$D24,'All sites breakdown data'!$A:$AC,'All sites breakdown data'!U$3,FALSE))</f>
        <v>1.7000000000000001E-2</v>
      </c>
      <c r="N25" s="77">
        <f>IF(M24="","",VLOOKUP($D$6&amp;$D24,'All sites breakdown data'!$A:$AC,'All sites breakdown data'!V$3,FALSE))</f>
        <v>1.7000000000000001E-2</v>
      </c>
      <c r="O25" s="77">
        <f>IF(O24="","",VLOOKUP($D$6&amp;$D24,'All sites breakdown data'!$A:$AC,'All sites breakdown data'!W$3,FALSE))</f>
        <v>0.19900000000000001</v>
      </c>
      <c r="P25" s="77">
        <f>IF(O24="","",VLOOKUP($D$6&amp;$D24,'All sites breakdown data'!$A:$AC,'All sites breakdown data'!X$3,FALSE))</f>
        <v>0.20200000000000001</v>
      </c>
      <c r="Q25" s="77">
        <f>IF(Q24="","",VLOOKUP($D$6&amp;$D24,'All sites breakdown data'!$A:$AC,'All sites breakdown data'!Y$3,FALSE))</f>
        <v>2E-3</v>
      </c>
      <c r="R25" s="77">
        <f>IF(Q24="","",VLOOKUP($D$6&amp;$D24,'All sites breakdown data'!$A:$AC,'All sites breakdown data'!Z$3,FALSE))</f>
        <v>2E-3</v>
      </c>
      <c r="S25" s="77">
        <f>IF(S24="","",VLOOKUP($D$6&amp;$D24,'All sites breakdown data'!$A:$AC,'All sites breakdown data'!AA$3,FALSE))</f>
        <v>3.1E-2</v>
      </c>
      <c r="T25" s="118">
        <f>IF(S24="","",VLOOKUP($D$6&amp;$D24,'All sites breakdown data'!$A:$AC,'All sites breakdown data'!AB$3,FALSE))</f>
        <v>3.3000000000000002E-2</v>
      </c>
      <c r="U25" s="151"/>
      <c r="X25" s="82">
        <f>E24-E25</f>
        <v>4.3071733603629314E-4</v>
      </c>
      <c r="Y25" s="82">
        <f>G24-G25</f>
        <v>1.8280188099234485E-3</v>
      </c>
      <c r="Z25" s="82">
        <f>I24-I25</f>
        <v>1.4584171083896758E-3</v>
      </c>
      <c r="AA25" s="82">
        <f>K24-K25</f>
        <v>1.3099483225602893E-3</v>
      </c>
      <c r="AB25" s="82">
        <f>M24-M25</f>
        <v>1.8660374536811491E-5</v>
      </c>
      <c r="AC25" s="82">
        <f>O24-O25</f>
        <v>1.1595187849985644E-3</v>
      </c>
      <c r="AD25" s="82">
        <f>Q24-Q25</f>
        <v>-7.5804655954537278E-5</v>
      </c>
      <c r="AE25" s="82">
        <f>S24-S25</f>
        <v>8.7052391950948049E-4</v>
      </c>
      <c r="AG25" s="82">
        <f>F25-E24</f>
        <v>5.6928266396370775E-4</v>
      </c>
      <c r="AH25" s="82">
        <f>H25-G24</f>
        <v>2.1719811900765551E-3</v>
      </c>
      <c r="AI25" s="82">
        <f>J25-I24</f>
        <v>1.5415828916103269E-3</v>
      </c>
      <c r="AJ25" s="82">
        <f>L25-K24</f>
        <v>6.9005167743971252E-4</v>
      </c>
      <c r="AK25" s="82">
        <f>N25-M24</f>
        <v>-1.8660374536811491E-5</v>
      </c>
      <c r="AL25" s="82">
        <f>P25-O24</f>
        <v>1.8404812150014382E-3</v>
      </c>
      <c r="AM25" s="82">
        <f>R25-Q24</f>
        <v>7.5804655954537278E-5</v>
      </c>
      <c r="AN25" s="82">
        <f>T25-S24</f>
        <v>1.1294760804905213E-3</v>
      </c>
      <c r="AO25" s="13"/>
      <c r="AP25" s="13"/>
    </row>
    <row r="26" spans="2:43" s="14" customFormat="1" ht="15.75" customHeight="1" x14ac:dyDescent="0.25">
      <c r="D26" s="119">
        <v>2015</v>
      </c>
      <c r="E26" s="147">
        <f>IF(OR(ISERROR(VLOOKUP($D$6&amp;$D26,'All sites breakdown data'!$A:$AC,'All sites breakdown data'!B$3,FALSE)),ISBLANK(VLOOKUP($D$6&amp;$D26,'All sites breakdown data'!$A:$AC,'All sites breakdown data'!B$3,FALSE))),"",VLOOKUP($D$6&amp;$D26,'All sites breakdown data'!$A:$AC,'All sites breakdown data'!B$3,FALSE))</f>
        <v>5.7780752277305412E-2</v>
      </c>
      <c r="F26" s="141"/>
      <c r="G26" s="141">
        <f>IF(OR(ISERROR(VLOOKUP($D$6&amp;$D26,'All sites breakdown data'!$A:$AC,'All sites breakdown data'!C$3,FALSE)),ISBLANK(VLOOKUP($D$6&amp;$D26,'All sites breakdown data'!$A:$AC,'All sites breakdown data'!C$3,FALSE))),"",VLOOKUP($D$6&amp;$D26,'All sites breakdown data'!$A:$AC,'All sites breakdown data'!C$3,FALSE))</f>
        <v>0.36456997418559339</v>
      </c>
      <c r="H26" s="141"/>
      <c r="I26" s="141">
        <f>IF(OR(ISERROR(VLOOKUP($D$6&amp;$D26,'All sites breakdown data'!$A:$AC,'All sites breakdown data'!D$3,FALSE)),ISBLANK(VLOOKUP($D$6&amp;$D26,'All sites breakdown data'!$A:$AC,'All sites breakdown data'!D$3,FALSE))),"",VLOOKUP($D$6&amp;$D26,'All sites breakdown data'!$A:$AC,'All sites breakdown data'!D$3,FALSE))</f>
        <v>0.24819084857855922</v>
      </c>
      <c r="J26" s="141"/>
      <c r="K26" s="141">
        <f>IF(OR(ISERROR(VLOOKUP($D$6&amp;$D26,'All sites breakdown data'!$A:$AC,'All sites breakdown data'!E$3,FALSE)),ISBLANK(VLOOKUP($D$6&amp;$D26,'All sites breakdown data'!$A:$AC,'All sites breakdown data'!E$3,FALSE))),"",VLOOKUP($D$6&amp;$D26,'All sites breakdown data'!$A:$AC,'All sites breakdown data'!E$3,FALSE))</f>
        <v>8.3298441574711779E-2</v>
      </c>
      <c r="L26" s="141"/>
      <c r="M26" s="141">
        <f>IF(OR(ISERROR(VLOOKUP($D$6&amp;$D26,'All sites breakdown data'!$A:$AC,'All sites breakdown data'!F$3,FALSE)),ISBLANK(VLOOKUP($D$6&amp;$D26,'All sites breakdown data'!$A:$AC,'All sites breakdown data'!F$3,FALSE))),"",VLOOKUP($D$6&amp;$D26,'All sites breakdown data'!$A:$AC,'All sites breakdown data'!F$3,FALSE))</f>
        <v>1.7094214341996379E-2</v>
      </c>
      <c r="N26" s="141"/>
      <c r="O26" s="141">
        <f>IF(OR(ISERROR(VLOOKUP($D$6&amp;$D26,'All sites breakdown data'!$A:$AC,'All sites breakdown data'!G$3,FALSE)),ISBLANK(VLOOKUP($D$6&amp;$D26,'All sites breakdown data'!$A:$AC,'All sites breakdown data'!G$3,FALSE))),"",VLOOKUP($D$6&amp;$D26,'All sites breakdown data'!$A:$AC,'All sites breakdown data'!G$3,FALSE))</f>
        <v>0.19626531803151137</v>
      </c>
      <c r="P26" s="141"/>
      <c r="Q26" s="141">
        <f>IF(OR(ISERROR(VLOOKUP($D$6&amp;$D26,'All sites breakdown data'!$A:$AC,'All sites breakdown data'!H$3,FALSE)),ISBLANK(VLOOKUP($D$6&amp;$D26,'All sites breakdown data'!$A:$AC,'All sites breakdown data'!H$3,FALSE))),"",VLOOKUP($D$6&amp;$D26,'All sites breakdown data'!$A:$AC,'All sites breakdown data'!H$3,FALSE))</f>
        <v>1.4802897279761571E-3</v>
      </c>
      <c r="R26" s="141"/>
      <c r="S26" s="141">
        <f>IF(OR(ISERROR(VLOOKUP($D$6&amp;$D26,'All sites breakdown data'!$A:$AC,'All sites breakdown data'!I$3,FALSE)),ISBLANK(VLOOKUP($D$6&amp;$D26,'All sites breakdown data'!$A:$AC,'All sites breakdown data'!I$3,FALSE))),"",VLOOKUP($D$6&amp;$D26,'All sites breakdown data'!$A:$AC,'All sites breakdown data'!I$3,FALSE))</f>
        <v>3.1320161282346312E-2</v>
      </c>
      <c r="T26" s="149"/>
      <c r="U26" s="150">
        <f>IF(ISERROR(VLOOKUP($D$6&amp;$D26,'All sites breakdown data'!$A:$AC,'All sites breakdown data'!K$3,FALSE)),0,VLOOKUP($D$6&amp;$D26,'All sites breakdown data'!$A:$AC,'All sites breakdown data'!K$3,FALSE))</f>
        <v>303319</v>
      </c>
      <c r="X26" s="17"/>
      <c r="Y26" s="17"/>
      <c r="Z26" s="17"/>
      <c r="AA26" s="17"/>
      <c r="AB26" s="17"/>
      <c r="AC26" s="17"/>
      <c r="AD26" s="17"/>
      <c r="AE26" s="17"/>
      <c r="AF26" s="17"/>
      <c r="AG26" s="17"/>
      <c r="AH26" s="17"/>
      <c r="AI26" s="17"/>
      <c r="AJ26" s="17"/>
      <c r="AK26" s="17"/>
      <c r="AL26" s="17"/>
      <c r="AM26" s="17"/>
      <c r="AN26" s="17"/>
    </row>
    <row r="27" spans="2:43" ht="15.75" customHeight="1" thickBot="1" x14ac:dyDescent="0.3">
      <c r="D27" s="78" t="s">
        <v>27</v>
      </c>
      <c r="E27" s="2">
        <f>IF(E26="","",VLOOKUP($D$6&amp;$D26,'All sites breakdown data'!$A:$AC,'All sites breakdown data'!M$3,FALSE))</f>
        <v>5.7000000000000002E-2</v>
      </c>
      <c r="F27" s="77">
        <f>IF(E26="","",VLOOKUP($D$6&amp;$D26,'All sites breakdown data'!$A:$AC,'All sites breakdown data'!N$3,FALSE))</f>
        <v>5.8999999999999997E-2</v>
      </c>
      <c r="G27" s="77">
        <f>IF(G26="","",VLOOKUP($D$6&amp;$D26,'All sites breakdown data'!$A:$AC,'All sites breakdown data'!O$3,FALSE))</f>
        <v>0.36299999999999999</v>
      </c>
      <c r="H27" s="77">
        <f>IF(G26="","",VLOOKUP($D$6&amp;$D26,'All sites breakdown data'!$A:$AC,'All sites breakdown data'!P$3,FALSE))</f>
        <v>0.36599999999999999</v>
      </c>
      <c r="I27" s="77">
        <f>IF(I26="","",VLOOKUP($D$6&amp;$D26,'All sites breakdown data'!$A:$AC,'All sites breakdown data'!Q$3,FALSE))</f>
        <v>0.247</v>
      </c>
      <c r="J27" s="77">
        <f>IF(I26="","",VLOOKUP($D$6&amp;$D26,'All sites breakdown data'!$A:$AC,'All sites breakdown data'!R$3,FALSE))</f>
        <v>0.25</v>
      </c>
      <c r="K27" s="77">
        <f>IF(K26="","",VLOOKUP($D$6&amp;$D26,'All sites breakdown data'!$A:$AC,'All sites breakdown data'!S$3,FALSE))</f>
        <v>8.2000000000000003E-2</v>
      </c>
      <c r="L27" s="77">
        <f>IF(K26="","",VLOOKUP($D$6&amp;$D26,'All sites breakdown data'!$A:$AC,'All sites breakdown data'!T$3,FALSE))</f>
        <v>8.4000000000000005E-2</v>
      </c>
      <c r="M27" s="77">
        <f>IF(M26="","",VLOOKUP($D$6&amp;$D26,'All sites breakdown data'!$A:$AC,'All sites breakdown data'!U$3,FALSE))</f>
        <v>1.7000000000000001E-2</v>
      </c>
      <c r="N27" s="77">
        <f>IF(M26="","",VLOOKUP($D$6&amp;$D26,'All sites breakdown data'!$A:$AC,'All sites breakdown data'!V$3,FALSE))</f>
        <v>1.7999999999999999E-2</v>
      </c>
      <c r="O27" s="77">
        <f>IF(O26="","",VLOOKUP($D$6&amp;$D26,'All sites breakdown data'!$A:$AC,'All sites breakdown data'!W$3,FALSE))</f>
        <v>0.19500000000000001</v>
      </c>
      <c r="P27" s="77">
        <f>IF(O26="","",VLOOKUP($D$6&amp;$D26,'All sites breakdown data'!$A:$AC,'All sites breakdown data'!X$3,FALSE))</f>
        <v>0.19800000000000001</v>
      </c>
      <c r="Q27" s="77">
        <f>IF(Q26="","",VLOOKUP($D$6&amp;$D26,'All sites breakdown data'!$A:$AC,'All sites breakdown data'!Y$3,FALSE))</f>
        <v>1E-3</v>
      </c>
      <c r="R27" s="77">
        <f>IF(Q26="","",VLOOKUP($D$6&amp;$D26,'All sites breakdown data'!$A:$AC,'All sites breakdown data'!Z$3,FALSE))</f>
        <v>2E-3</v>
      </c>
      <c r="S27" s="77">
        <f>IF(S26="","",VLOOKUP($D$6&amp;$D26,'All sites breakdown data'!$A:$AC,'All sites breakdown data'!AA$3,FALSE))</f>
        <v>3.1E-2</v>
      </c>
      <c r="T27" s="118">
        <f>IF(S26="","",VLOOKUP($D$6&amp;$D26,'All sites breakdown data'!$A:$AC,'All sites breakdown data'!AB$3,FALSE))</f>
        <v>3.2000000000000001E-2</v>
      </c>
      <c r="U27" s="151"/>
      <c r="X27" s="82">
        <f>E26-E27</f>
        <v>7.8075227730541041E-4</v>
      </c>
      <c r="Y27" s="82">
        <f>G26-G27</f>
        <v>1.5699741855934035E-3</v>
      </c>
      <c r="Z27" s="82">
        <f>I26-I27</f>
        <v>1.1908485785592227E-3</v>
      </c>
      <c r="AA27" s="82">
        <f>K26-K27</f>
        <v>1.2984415747117756E-3</v>
      </c>
      <c r="AB27" s="82">
        <f>M26-M27</f>
        <v>9.4214341996377848E-5</v>
      </c>
      <c r="AC27" s="82">
        <f>O26-O27</f>
        <v>1.2653180315113643E-3</v>
      </c>
      <c r="AD27" s="82">
        <f>Q26-Q27</f>
        <v>4.8028972797615707E-4</v>
      </c>
      <c r="AE27" s="82">
        <f>S26-S27</f>
        <v>3.2016128234631236E-4</v>
      </c>
      <c r="AG27" s="82">
        <f>F27-E26</f>
        <v>1.2192477226945844E-3</v>
      </c>
      <c r="AH27" s="82">
        <f>H27-G26</f>
        <v>1.4300258144065991E-3</v>
      </c>
      <c r="AI27" s="82">
        <f>J27-I26</f>
        <v>1.80915142144078E-3</v>
      </c>
      <c r="AJ27" s="82">
        <f>L27-K26</f>
        <v>7.0155842528822621E-4</v>
      </c>
      <c r="AK27" s="82">
        <f>N27-M26</f>
        <v>9.0578565800361957E-4</v>
      </c>
      <c r="AL27" s="82">
        <f>P27-O26</f>
        <v>1.7346819684886383E-3</v>
      </c>
      <c r="AM27" s="82">
        <f>R27-Q26</f>
        <v>5.1971027202384295E-4</v>
      </c>
      <c r="AN27" s="82">
        <f>T27-S26</f>
        <v>6.7983871765368853E-4</v>
      </c>
      <c r="AO27" s="13"/>
      <c r="AP27" s="13"/>
    </row>
    <row r="28" spans="2:43" ht="15.75" customHeight="1" x14ac:dyDescent="0.25">
      <c r="D28" s="120">
        <v>2016</v>
      </c>
      <c r="E28" s="147">
        <f>IF(OR(ISERROR(VLOOKUP($D$6&amp;$D28,'All sites breakdown data'!$A:$AC,'All sites breakdown data'!B$3,FALSE)),ISBLANK(VLOOKUP($D$6&amp;$D28,'All sites breakdown data'!$A:$AC,'All sites breakdown data'!B$3,FALSE))),"",VLOOKUP($D$6&amp;$D28,'All sites breakdown data'!$A:$AC,'All sites breakdown data'!B$3,FALSE))</f>
        <v>5.3714700448667198E-2</v>
      </c>
      <c r="F28" s="141"/>
      <c r="G28" s="141">
        <f>IF(OR(ISERROR(VLOOKUP($D$6&amp;$D28,'All sites breakdown data'!$A:$AC,'All sites breakdown data'!C$3,FALSE)),ISBLANK(VLOOKUP($D$6&amp;$D28,'All sites breakdown data'!$A:$AC,'All sites breakdown data'!C$3,FALSE))),"",VLOOKUP($D$6&amp;$D28,'All sites breakdown data'!$A:$AC,'All sites breakdown data'!C$3,FALSE))</f>
        <v>0.37762932172077063</v>
      </c>
      <c r="H28" s="141"/>
      <c r="I28" s="141">
        <f>IF(OR(ISERROR(VLOOKUP($D$6&amp;$D28,'All sites breakdown data'!$A:$AC,'All sites breakdown data'!D$3,FALSE)),ISBLANK(VLOOKUP($D$6&amp;$D28,'All sites breakdown data'!$A:$AC,'All sites breakdown data'!D$3,FALSE))),"",VLOOKUP($D$6&amp;$D28,'All sites breakdown data'!$A:$AC,'All sites breakdown data'!D$3,FALSE))</f>
        <v>0.239106624439166</v>
      </c>
      <c r="J28" s="141"/>
      <c r="K28" s="141">
        <f>IF(OR(ISERROR(VLOOKUP($D$6&amp;$D28,'All sites breakdown data'!$A:$AC,'All sites breakdown data'!E$3,FALSE)),ISBLANK(VLOOKUP($D$6&amp;$D28,'All sites breakdown data'!$A:$AC,'All sites breakdown data'!E$3,FALSE))),"",VLOOKUP($D$6&amp;$D28,'All sites breakdown data'!$A:$AC,'All sites breakdown data'!E$3,FALSE))</f>
        <v>8.7496700976510952E-2</v>
      </c>
      <c r="L28" s="141"/>
      <c r="M28" s="141">
        <f>IF(OR(ISERROR(VLOOKUP($D$6&amp;$D28,'All sites breakdown data'!$A:$AC,'All sites breakdown data'!F$3,FALSE)),ISBLANK(VLOOKUP($D$6&amp;$D28,'All sites breakdown data'!$A:$AC,'All sites breakdown data'!F$3,FALSE))),"",VLOOKUP($D$6&amp;$D28,'All sites breakdown data'!$A:$AC,'All sites breakdown data'!F$3,FALSE))</f>
        <v>1.5904592240696753E-2</v>
      </c>
      <c r="N28" s="141"/>
      <c r="O28" s="141">
        <f>IF(OR(ISERROR(VLOOKUP($D$6&amp;$D28,'All sites breakdown data'!$A:$AC,'All sites breakdown data'!G$3,FALSE)),ISBLANK(VLOOKUP($D$6&amp;$D28,'All sites breakdown data'!$A:$AC,'All sites breakdown data'!G$3,FALSE))),"",VLOOKUP($D$6&amp;$D28,'All sites breakdown data'!$A:$AC,'All sites breakdown data'!G$3,FALSE))</f>
        <v>0.19319741356558459</v>
      </c>
      <c r="P28" s="141"/>
      <c r="Q28" s="141">
        <f>IF(OR(ISERROR(VLOOKUP($D$6&amp;$D28,'All sites breakdown data'!$A:$AC,'All sites breakdown data'!H$3,FALSE)),ISBLANK(VLOOKUP($D$6&amp;$D28,'All sites breakdown data'!$A:$AC,'All sites breakdown data'!H$3,FALSE))),"",VLOOKUP($D$6&amp;$D28,'All sites breakdown data'!$A:$AC,'All sites breakdown data'!H$3,FALSE))</f>
        <v>1.2206386909474796E-3</v>
      </c>
      <c r="R28" s="141"/>
      <c r="S28" s="141">
        <f>IF(OR(ISERROR(VLOOKUP($D$6&amp;$D28,'All sites breakdown data'!$A:$AC,'All sites breakdown data'!I$3,FALSE)),ISBLANK(VLOOKUP($D$6&amp;$D28,'All sites breakdown data'!$A:$AC,'All sites breakdown data'!I$3,FALSE))),"",VLOOKUP($D$6&amp;$D28,'All sites breakdown data'!$A:$AC,'All sites breakdown data'!I$3,FALSE))</f>
        <v>3.1730007917656372E-2</v>
      </c>
      <c r="T28" s="149"/>
      <c r="U28" s="150">
        <f>IF(ISERROR(VLOOKUP($D$6&amp;$D28,'All sites breakdown data'!$A:$AC,'All sites breakdown data'!K$3,FALSE)),0,VLOOKUP($D$6&amp;$D28,'All sites breakdown data'!$A:$AC,'All sites breakdown data'!K$3,FALSE))</f>
        <v>303120</v>
      </c>
      <c r="AO28" s="13"/>
      <c r="AP28" s="13"/>
    </row>
    <row r="29" spans="2:43" s="14" customFormat="1" ht="16.5" customHeight="1" thickBot="1" x14ac:dyDescent="0.3">
      <c r="D29" s="78" t="s">
        <v>27</v>
      </c>
      <c r="E29" s="2">
        <f>IF(E28="","",VLOOKUP($D$6&amp;$D28,'All sites breakdown data'!$A:$AC,'All sites breakdown data'!M$3,FALSE))</f>
        <v>5.2999999999999999E-2</v>
      </c>
      <c r="F29" s="77">
        <f>IF(E28="","",VLOOKUP($D$6&amp;$D28,'All sites breakdown data'!$A:$AC,'All sites breakdown data'!N$3,FALSE))</f>
        <v>5.5E-2</v>
      </c>
      <c r="G29" s="77">
        <f>IF(G28="","",VLOOKUP($D$6&amp;$D28,'All sites breakdown data'!$A:$AC,'All sites breakdown data'!O$3,FALSE))</f>
        <v>0.376</v>
      </c>
      <c r="H29" s="77">
        <f>IF(G28="","",VLOOKUP($D$6&amp;$D28,'All sites breakdown data'!$A:$AC,'All sites breakdown data'!P$3,FALSE))</f>
        <v>0.379</v>
      </c>
      <c r="I29" s="77">
        <f>IF(I28="","",VLOOKUP($D$6&amp;$D28,'All sites breakdown data'!$A:$AC,'All sites breakdown data'!Q$3,FALSE))</f>
        <v>0.23799999999999999</v>
      </c>
      <c r="J29" s="77">
        <f>IF(I28="","",VLOOKUP($D$6&amp;$D28,'All sites breakdown data'!$A:$AC,'All sites breakdown data'!R$3,FALSE))</f>
        <v>0.24099999999999999</v>
      </c>
      <c r="K29" s="77">
        <f>IF(K28="","",VLOOKUP($D$6&amp;$D28,'All sites breakdown data'!$A:$AC,'All sites breakdown data'!S$3,FALSE))</f>
        <v>8.5999999999999993E-2</v>
      </c>
      <c r="L29" s="77">
        <f>IF(K28="","",VLOOKUP($D$6&amp;$D28,'All sites breakdown data'!$A:$AC,'All sites breakdown data'!T$3,FALSE))</f>
        <v>8.8999999999999996E-2</v>
      </c>
      <c r="M29" s="77">
        <f>IF(M28="","",VLOOKUP($D$6&amp;$D28,'All sites breakdown data'!$A:$AC,'All sites breakdown data'!U$3,FALSE))</f>
        <v>1.4999999999999999E-2</v>
      </c>
      <c r="N29" s="77">
        <f>IF(M28="","",VLOOKUP($D$6&amp;$D28,'All sites breakdown data'!$A:$AC,'All sites breakdown data'!V$3,FALSE))</f>
        <v>1.6E-2</v>
      </c>
      <c r="O29" s="77">
        <f>IF(O28="","",VLOOKUP($D$6&amp;$D28,'All sites breakdown data'!$A:$AC,'All sites breakdown data'!W$3,FALSE))</f>
        <v>0.192</v>
      </c>
      <c r="P29" s="77">
        <f>IF(O28="","",VLOOKUP($D$6&amp;$D28,'All sites breakdown data'!$A:$AC,'All sites breakdown data'!X$3,FALSE))</f>
        <v>0.19500000000000001</v>
      </c>
      <c r="Q29" s="77">
        <f>IF(Q28="","",VLOOKUP($D$6&amp;$D28,'All sites breakdown data'!$A:$AC,'All sites breakdown data'!Y$3,FALSE))</f>
        <v>1E-3</v>
      </c>
      <c r="R29" s="77">
        <f>IF(Q28="","",VLOOKUP($D$6&amp;$D28,'All sites breakdown data'!$A:$AC,'All sites breakdown data'!Z$3,FALSE))</f>
        <v>1E-3</v>
      </c>
      <c r="S29" s="77">
        <f>IF(S28="","",VLOOKUP($D$6&amp;$D28,'All sites breakdown data'!$A:$AC,'All sites breakdown data'!AA$3,FALSE))</f>
        <v>3.1E-2</v>
      </c>
      <c r="T29" s="118">
        <f>IF(S28="","",VLOOKUP($D$6&amp;$D28,'All sites breakdown data'!$A:$AC,'All sites breakdown data'!AB$3,FALSE))</f>
        <v>3.2000000000000001E-2</v>
      </c>
      <c r="U29" s="151"/>
      <c r="X29" s="82">
        <f>E29-F30</f>
        <v>5.2999999999999999E-2</v>
      </c>
      <c r="Y29" s="82">
        <f>G29-H30</f>
        <v>0.376</v>
      </c>
      <c r="Z29" s="82">
        <f>I29-J30</f>
        <v>0.23799999999999999</v>
      </c>
      <c r="AA29" s="82">
        <f>K29-L30</f>
        <v>8.5999999999999993E-2</v>
      </c>
      <c r="AB29" s="82">
        <f>M29-N30</f>
        <v>1.4999999999999999E-2</v>
      </c>
      <c r="AC29" s="82">
        <f>O29-P30</f>
        <v>0.192</v>
      </c>
      <c r="AD29" s="82">
        <f>Q29-R30</f>
        <v>1E-3</v>
      </c>
      <c r="AE29" s="82">
        <f>S29-T30</f>
        <v>3.1E-2</v>
      </c>
      <c r="AF29" s="17"/>
      <c r="AG29" s="82">
        <f>G30-E29</f>
        <v>-5.2999999999999999E-2</v>
      </c>
      <c r="AH29" s="82">
        <f>I30-G29</f>
        <v>-0.376</v>
      </c>
      <c r="AI29" s="82">
        <f>K30-I29</f>
        <v>-0.23799999999999999</v>
      </c>
      <c r="AJ29" s="82">
        <f>M30-K29</f>
        <v>-8.5999999999999993E-2</v>
      </c>
      <c r="AK29" s="82">
        <f>O30-M29</f>
        <v>-1.4999999999999999E-2</v>
      </c>
      <c r="AL29" s="82">
        <f>Q30-O29</f>
        <v>-0.192</v>
      </c>
      <c r="AM29" s="82">
        <f>S30-Q29</f>
        <v>-1E-3</v>
      </c>
      <c r="AN29" s="82">
        <f>U30-S29</f>
        <v>-3.1E-2</v>
      </c>
    </row>
    <row r="30" spans="2:43" ht="15.75" customHeight="1" x14ac:dyDescent="0.25">
      <c r="D30" s="115"/>
      <c r="E30" s="114"/>
      <c r="F30" s="79"/>
      <c r="G30" s="79"/>
      <c r="H30" s="79"/>
      <c r="I30" s="79"/>
      <c r="J30" s="79"/>
      <c r="K30" s="79"/>
      <c r="L30" s="79"/>
      <c r="M30" s="79"/>
      <c r="N30" s="79"/>
      <c r="O30" s="79"/>
      <c r="P30" s="79"/>
      <c r="Q30" s="79"/>
      <c r="R30" s="79"/>
      <c r="S30" s="79"/>
      <c r="T30" s="79"/>
      <c r="U30" s="79"/>
      <c r="V30" s="116"/>
      <c r="W30" s="117"/>
      <c r="X30" s="13"/>
      <c r="AP30" s="13"/>
      <c r="AQ30" s="13"/>
    </row>
    <row r="31" spans="2:43" ht="25.5" customHeight="1" x14ac:dyDescent="0.25">
      <c r="D31" s="152" t="s">
        <v>50</v>
      </c>
      <c r="E31" s="153"/>
      <c r="F31" s="153"/>
      <c r="G31" s="153"/>
      <c r="H31" s="153"/>
      <c r="I31" s="153"/>
      <c r="J31" s="153"/>
      <c r="K31" s="153"/>
      <c r="L31" s="153"/>
      <c r="M31" s="153"/>
      <c r="N31" s="153"/>
      <c r="O31" s="153"/>
      <c r="P31" s="153"/>
      <c r="Q31" s="153"/>
      <c r="R31" s="153"/>
      <c r="S31" s="153"/>
      <c r="T31" s="153"/>
      <c r="U31" s="153"/>
      <c r="V31" s="153"/>
      <c r="W31" s="153"/>
      <c r="X31" s="13"/>
      <c r="AP31" s="13"/>
      <c r="AQ31" s="13"/>
    </row>
    <row r="32" spans="2:43" ht="26.25" customHeight="1" x14ac:dyDescent="0.25">
      <c r="D32" s="148" t="s">
        <v>52</v>
      </c>
      <c r="E32" s="148"/>
      <c r="F32" s="148"/>
      <c r="G32" s="148"/>
      <c r="H32" s="148"/>
      <c r="I32" s="148"/>
      <c r="J32" s="148"/>
      <c r="K32" s="148"/>
      <c r="L32" s="148"/>
      <c r="M32" s="148"/>
      <c r="N32" s="148"/>
      <c r="O32" s="148"/>
      <c r="P32" s="148"/>
      <c r="Q32" s="148"/>
      <c r="R32" s="148"/>
      <c r="S32" s="148"/>
      <c r="T32" s="148"/>
      <c r="U32" s="123"/>
      <c r="V32" s="123"/>
      <c r="W32" s="123"/>
      <c r="X32" s="13"/>
      <c r="AP32" s="13"/>
      <c r="AQ32" s="13"/>
    </row>
    <row r="33" spans="4:44" ht="30.75" customHeight="1" x14ac:dyDescent="0.25">
      <c r="D33" s="148" t="s">
        <v>193</v>
      </c>
      <c r="E33" s="148"/>
      <c r="F33" s="148"/>
      <c r="G33" s="148"/>
      <c r="H33" s="148"/>
      <c r="I33" s="148"/>
      <c r="J33" s="148"/>
      <c r="K33" s="148"/>
      <c r="L33" s="148"/>
      <c r="M33" s="148"/>
      <c r="N33" s="148"/>
      <c r="O33" s="148"/>
      <c r="P33" s="148"/>
      <c r="Q33" s="148"/>
      <c r="R33" s="148"/>
      <c r="S33" s="148"/>
      <c r="T33" s="148"/>
      <c r="U33" s="148"/>
      <c r="V33" s="124"/>
      <c r="W33" s="124"/>
      <c r="X33" s="13"/>
      <c r="AP33" s="13"/>
      <c r="AQ33" s="13"/>
    </row>
    <row r="34" spans="4:44" s="40" customFormat="1" x14ac:dyDescent="0.25">
      <c r="D34" s="125" t="s">
        <v>129</v>
      </c>
      <c r="E34" s="124"/>
      <c r="F34" s="124"/>
      <c r="G34" s="124"/>
      <c r="H34" s="124"/>
      <c r="I34" s="124"/>
      <c r="J34" s="124"/>
      <c r="K34" s="124"/>
      <c r="L34" s="124"/>
      <c r="M34" s="124"/>
      <c r="N34" s="124"/>
      <c r="O34" s="124"/>
      <c r="P34" s="124"/>
      <c r="Q34" s="124"/>
      <c r="R34" s="124"/>
      <c r="S34" s="124"/>
      <c r="T34" s="124"/>
      <c r="U34" s="124"/>
      <c r="V34" s="124"/>
      <c r="W34" s="124"/>
      <c r="X34" s="13"/>
      <c r="Y34" s="17"/>
      <c r="Z34" s="17"/>
      <c r="AA34" s="17"/>
      <c r="AB34" s="17"/>
      <c r="AC34" s="17"/>
      <c r="AD34" s="17"/>
      <c r="AE34" s="17"/>
      <c r="AF34" s="17"/>
      <c r="AG34" s="17"/>
      <c r="AH34" s="17"/>
      <c r="AI34" s="17"/>
      <c r="AJ34" s="17"/>
      <c r="AK34" s="17"/>
      <c r="AL34" s="17"/>
      <c r="AM34" s="17"/>
      <c r="AN34" s="17"/>
      <c r="AO34" s="17"/>
      <c r="AP34" s="13"/>
      <c r="AQ34" s="13"/>
    </row>
    <row r="35" spans="4:44" x14ac:dyDescent="0.25">
      <c r="X35" s="13"/>
      <c r="AP35" s="13"/>
      <c r="AQ35" s="13"/>
    </row>
    <row r="36" spans="4:44" x14ac:dyDescent="0.25">
      <c r="X36" s="13"/>
      <c r="AP36" s="13"/>
      <c r="AQ36" s="13"/>
    </row>
    <row r="37" spans="4:44" x14ac:dyDescent="0.25">
      <c r="D37" s="11"/>
      <c r="E37" s="17"/>
      <c r="F37" s="17"/>
      <c r="G37" s="17"/>
      <c r="H37" s="17"/>
      <c r="I37" s="17"/>
      <c r="J37" s="17"/>
      <c r="K37" s="17"/>
      <c r="L37" s="17"/>
      <c r="M37" s="17"/>
      <c r="X37" s="13"/>
      <c r="AP37" s="13"/>
      <c r="AQ37" s="13"/>
    </row>
    <row r="38" spans="4:44" x14ac:dyDescent="0.25">
      <c r="D38" s="11"/>
      <c r="E38" s="11" t="s">
        <v>179</v>
      </c>
      <c r="F38" s="17" t="s">
        <v>172</v>
      </c>
      <c r="G38" s="17" t="s">
        <v>173</v>
      </c>
      <c r="H38" s="17" t="s">
        <v>174</v>
      </c>
      <c r="I38" s="17" t="s">
        <v>175</v>
      </c>
      <c r="J38" s="17" t="s">
        <v>176</v>
      </c>
      <c r="K38" s="17" t="s">
        <v>178</v>
      </c>
      <c r="L38" s="17" t="s">
        <v>4</v>
      </c>
      <c r="M38" s="17" t="s">
        <v>177</v>
      </c>
      <c r="N38" s="17"/>
      <c r="O38" s="17"/>
      <c r="P38" s="17"/>
      <c r="Q38" s="17"/>
      <c r="R38" s="17"/>
      <c r="S38" s="17"/>
      <c r="T38" s="17"/>
      <c r="U38" s="17"/>
      <c r="V38" s="17"/>
      <c r="W38" s="17"/>
      <c r="AP38" s="13"/>
      <c r="AQ38" s="13"/>
    </row>
    <row r="39" spans="4:44" x14ac:dyDescent="0.25">
      <c r="D39" s="11"/>
      <c r="E39" s="11">
        <v>2006</v>
      </c>
      <c r="F39" s="84">
        <f>IF(OR(ISERROR(VLOOKUP($D$6&amp;$E39,'All sites breakdown data'!$A:$AC,'All sites breakdown data'!B$3,FALSE)),ISBLANK(VLOOKUP($D$6&amp;$E39,'All sites breakdown data'!$A:$AC,'All sites breakdown data'!B$3,FALSE))),"",VLOOKUP($D$6&amp;$E39,'All sites breakdown data'!$A:$AC,'All sites breakdown data'!B$3,FALSE))</f>
        <v>4.3368251602800369E-2</v>
      </c>
      <c r="G39" s="84">
        <f>IF(OR(ISERROR(VLOOKUP($D$6&amp;$E39,'All sites breakdown data'!$A:$AC,'All sites breakdown data'!C$3,FALSE)),ISBLANK(VLOOKUP($D$6&amp;$E39,'All sites breakdown data'!$A:$AC,'All sites breakdown data'!C$3,FALSE))),"",VLOOKUP($D$6&amp;$E39,'All sites breakdown data'!$A:$AC,'All sites breakdown data'!C$3,FALSE))</f>
        <v>0.24523144477162337</v>
      </c>
      <c r="H39" s="84">
        <f>IF(OR(ISERROR(VLOOKUP($D$6&amp;$E39,'All sites breakdown data'!$A:$AC,'All sites breakdown data'!D$3,FALSE)),ISBLANK(VLOOKUP($D$6&amp;$E39,'All sites breakdown data'!$A:$AC,'All sites breakdown data'!D$3,FALSE))),"",VLOOKUP($D$6&amp;$E39,'All sites breakdown data'!$A:$AC,'All sites breakdown data'!D$3,FALSE))</f>
        <v>0.27705634605346519</v>
      </c>
      <c r="I39" s="84">
        <f>IF(OR(ISERROR(VLOOKUP($D$6&amp;$E39,'All sites breakdown data'!$A:$AC,'All sites breakdown data'!E$3,FALSE)),ISBLANK(VLOOKUP($D$6&amp;$E39,'All sites breakdown data'!$A:$AC,'All sites breakdown data'!E$3,FALSE))),"",VLOOKUP($D$6&amp;$E39,'All sites breakdown data'!$A:$AC,'All sites breakdown data'!E$3,FALSE))</f>
        <v>0.10099734228006073</v>
      </c>
      <c r="J39" s="84">
        <f>IF(OR(ISERROR(VLOOKUP($D$6&amp;$E39,'All sites breakdown data'!$A:$AC,'All sites breakdown data'!F$3,FALSE)),ISBLANK(VLOOKUP($D$6&amp;$E39,'All sites breakdown data'!$A:$AC,'All sites breakdown data'!F$3,FALSE))),"",VLOOKUP($D$6&amp;$E39,'All sites breakdown data'!$A:$AC,'All sites breakdown data'!F$3,FALSE))</f>
        <v>3.5482752712508017E-2</v>
      </c>
      <c r="K39" s="84">
        <f>IF(OR(ISERROR(VLOOKUP($D$6&amp;$E39,'All sites breakdown data'!$A:$AC,'All sites breakdown data'!G$3,FALSE)),ISBLANK(VLOOKUP($D$6&amp;$E39,'All sites breakdown data'!$A:$AC,'All sites breakdown data'!G$3,FALSE))),"",VLOOKUP($D$6&amp;$E39,'All sites breakdown data'!$A:$AC,'All sites breakdown data'!G$3,FALSE))</f>
        <v>0.24122693421844307</v>
      </c>
      <c r="L39" s="84">
        <f>IF(OR(ISERROR(VLOOKUP($D$6&amp;$E39,'All sites breakdown data'!$A:$AC,'All sites breakdown data'!H$3,FALSE)),ISBLANK(VLOOKUP($D$6&amp;$E39,'All sites breakdown data'!$A:$AC,'All sites breakdown data'!H$3,FALSE))),"",VLOOKUP($D$6&amp;$E39,'All sites breakdown data'!$A:$AC,'All sites breakdown data'!H$3,FALSE))</f>
        <v>3.7375431829682788E-3</v>
      </c>
      <c r="M39" s="84">
        <f>IF(OR(ISERROR(VLOOKUP($D$6&amp;$E39,'All sites breakdown data'!$A:$AC,'All sites breakdown data'!I$3,FALSE)),ISBLANK(VLOOKUP($D$6&amp;$E39,'All sites breakdown data'!$A:$AC,'All sites breakdown data'!I$3,FALSE))),"",VLOOKUP($D$6&amp;$E39,'All sites breakdown data'!$A:$AC,'All sites breakdown data'!I$3,FALSE))</f>
        <v>5.2899385178130989E-2</v>
      </c>
      <c r="N39" s="17"/>
      <c r="O39" s="17"/>
      <c r="P39" s="17"/>
      <c r="Q39" s="17"/>
      <c r="R39" s="17"/>
      <c r="S39" s="17"/>
      <c r="T39" s="17"/>
      <c r="U39" s="17"/>
      <c r="V39" s="17"/>
      <c r="W39" s="17"/>
      <c r="Y39" s="84">
        <f>IF(OR(ISERROR(VLOOKUP($D$6&amp;$E39,'All sites breakdown data'!$A:$AC,'All sites breakdown data'!M$3,FALSE)),ISBLANK(VLOOKUP($D$6&amp;$E39,'All sites breakdown data'!$A:$AC,'All sites breakdown data'!M$3,FALSE))),"",VLOOKUP($D$6&amp;$E39,'All sites breakdown data'!$A:$AC,'All sites breakdown data'!M$3,FALSE))</f>
        <v>4.2999999999999997E-2</v>
      </c>
      <c r="Z39" s="84">
        <f>IF(OR(ISERROR(VLOOKUP($D$6&amp;$E39,'All sites breakdown data'!$A:$AC,'All sites breakdown data'!O$3,FALSE)),ISBLANK(VLOOKUP($D$6&amp;$E39,'All sites breakdown data'!$A:$AC,'All sites breakdown data'!O$3,FALSE))),"",VLOOKUP($D$6&amp;$E39,'All sites breakdown data'!$A:$AC,'All sites breakdown data'!O$3,FALSE))</f>
        <v>0.24399999999999999</v>
      </c>
      <c r="AA39" s="84">
        <f>IF(OR(ISERROR(VLOOKUP($D$6&amp;$E39,'All sites breakdown data'!$A:$AC,'All sites breakdown data'!Q$3,FALSE)),ISBLANK(VLOOKUP($D$6&amp;$E39,'All sites breakdown data'!$A:$AC,'All sites breakdown data'!Q$3,FALSE))),"",VLOOKUP($D$6&amp;$E39,'All sites breakdown data'!$A:$AC,'All sites breakdown data'!Q$3,FALSE))</f>
        <v>0.27500000000000002</v>
      </c>
      <c r="AB39" s="84">
        <f>IF(OR(ISERROR(VLOOKUP($D$6&amp;$E39,'All sites breakdown data'!$A:$AC,'All sites breakdown data'!S$3,FALSE)),ISBLANK(VLOOKUP($D$6&amp;$E39,'All sites breakdown data'!$A:$AC,'All sites breakdown data'!S$3,FALSE))),"",VLOOKUP($D$6&amp;$E39,'All sites breakdown data'!$A:$AC,'All sites breakdown data'!S$3,FALSE))</f>
        <v>0.1</v>
      </c>
      <c r="AC39" s="84">
        <f>IF(OR(ISERROR(VLOOKUP($D$6&amp;$E39,'All sites breakdown data'!$A:$AC,'All sites breakdown data'!U$3,FALSE)),ISBLANK(VLOOKUP($D$6&amp;$E39,'All sites breakdown data'!$A:$AC,'All sites breakdown data'!U$3,FALSE))),"",VLOOKUP($D$6&amp;$E39,'All sites breakdown data'!$A:$AC,'All sites breakdown data'!U$3,FALSE))</f>
        <v>3.5000000000000003E-2</v>
      </c>
      <c r="AD39" s="84">
        <f>IF(OR(ISERROR(VLOOKUP($D$6&amp;$E39,'All sites breakdown data'!$A:$AC,'All sites breakdown data'!W$3,FALSE)),ISBLANK(VLOOKUP($D$6&amp;$E39,'All sites breakdown data'!$A:$AC,'All sites breakdown data'!W$3,FALSE))),"",VLOOKUP($D$6&amp;$E39,'All sites breakdown data'!$A:$AC,'All sites breakdown data'!W$3,FALSE))</f>
        <v>0.24</v>
      </c>
      <c r="AE39" s="84">
        <f>IF(OR(ISERROR(VLOOKUP($D$6&amp;$E39,'All sites breakdown data'!$A:$AC,'All sites breakdown data'!Y$3,FALSE)),ISBLANK(VLOOKUP($D$6&amp;$E39,'All sites breakdown data'!$A:$AC,'All sites breakdown data'!Y$3,FALSE))),"",VLOOKUP($D$6&amp;$E39,'All sites breakdown data'!$A:$AC,'All sites breakdown data'!Y$3,FALSE))</f>
        <v>4.0000000000000001E-3</v>
      </c>
      <c r="AF39" s="84">
        <f>IF(OR(ISERROR(VLOOKUP($D$6&amp;$E39,'All sites breakdown data'!$A:$AC,'All sites breakdown data'!AA$3,FALSE)),ISBLANK(VLOOKUP($D$6&amp;$E39,'All sites breakdown data'!$A:$AC,'All sites breakdown data'!AA$3,FALSE))),"",VLOOKUP($D$6&amp;$E39,'All sites breakdown data'!$A:$AC,'All sites breakdown data'!AA$3,FALSE))</f>
        <v>5.1999999999999998E-2</v>
      </c>
      <c r="AG39" s="84"/>
      <c r="AH39" s="84">
        <f>IF(OR(ISERROR(VLOOKUP($D$6&amp;$E39,'All sites breakdown data'!$A:$AC,'All sites breakdown data'!N$3,FALSE)),ISBLANK(VLOOKUP($D$6&amp;$E39,'All sites breakdown data'!$A:$AC,'All sites breakdown data'!N$3,FALSE))),"",VLOOKUP($D$6&amp;$E39,'All sites breakdown data'!$A:$AC,'All sites breakdown data'!N$3,FALSE))</f>
        <v>4.3999999999999997E-2</v>
      </c>
      <c r="AI39" s="84">
        <f>IF(OR(ISERROR(VLOOKUP($D$6&amp;$E39,'All sites breakdown data'!$A:$AC,'All sites breakdown data'!P$3,FALSE)),ISBLANK(VLOOKUP($D$6&amp;$E39,'All sites breakdown data'!$A:$AC,'All sites breakdown data'!P$3,FALSE))),"",VLOOKUP($D$6&amp;$E39,'All sites breakdown data'!$A:$AC,'All sites breakdown data'!P$3,FALSE))</f>
        <v>0.247</v>
      </c>
      <c r="AJ39" s="84">
        <f>IF(OR(ISERROR(VLOOKUP($D$6&amp;$E39,'All sites breakdown data'!$A:$AC,'All sites breakdown data'!R$3,FALSE)),ISBLANK(VLOOKUP($D$6&amp;$E39,'All sites breakdown data'!$A:$AC,'All sites breakdown data'!R$3,FALSE))),"",VLOOKUP($D$6&amp;$E39,'All sites breakdown data'!$A:$AC,'All sites breakdown data'!R$3,FALSE))</f>
        <v>0.27900000000000003</v>
      </c>
      <c r="AK39" s="84">
        <f>IF(OR(ISERROR(VLOOKUP($D$6&amp;$E39,'All sites breakdown data'!$A:$AC,'All sites breakdown data'!T$3,FALSE)),ISBLANK(VLOOKUP($D$6&amp;$E39,'All sites breakdown data'!$A:$AC,'All sites breakdown data'!T$3,FALSE))),"",VLOOKUP($D$6&amp;$E39,'All sites breakdown data'!$A:$AC,'All sites breakdown data'!T$3,FALSE))</f>
        <v>0.10199999999999999</v>
      </c>
      <c r="AL39" s="84">
        <f>IF(OR(ISERROR(VLOOKUP($D$6&amp;$E39,'All sites breakdown data'!$A:$AC,'All sites breakdown data'!V$3,FALSE)),ISBLANK(VLOOKUP($D$6&amp;$E39,'All sites breakdown data'!$A:$AC,'All sites breakdown data'!V$3,FALSE))),"",VLOOKUP($D$6&amp;$E39,'All sites breakdown data'!$A:$AC,'All sites breakdown data'!V$3,FALSE))</f>
        <v>3.5999999999999997E-2</v>
      </c>
      <c r="AM39" s="84">
        <f>IF(OR(ISERROR(VLOOKUP($D$6&amp;$E39,'All sites breakdown data'!$A:$AC,'All sites breakdown data'!X$3,FALSE)),ISBLANK(VLOOKUP($D$6&amp;$E39,'All sites breakdown data'!$A:$AC,'All sites breakdown data'!X$3,FALSE))),"",VLOOKUP($D$6&amp;$E39,'All sites breakdown data'!$A:$AC,'All sites breakdown data'!X$3,FALSE))</f>
        <v>0.24299999999999999</v>
      </c>
      <c r="AN39" s="84">
        <f>IF(OR(ISERROR(VLOOKUP($D$6&amp;$E39,'All sites breakdown data'!$A:$AC,'All sites breakdown data'!Z$3,FALSE)),ISBLANK(VLOOKUP($D$6&amp;$E39,'All sites breakdown data'!$A:$AC,'All sites breakdown data'!Z$3,FALSE))),"",VLOOKUP($D$6&amp;$E39,'All sites breakdown data'!$A:$AC,'All sites breakdown data'!Z$3,FALSE))</f>
        <v>4.0000000000000001E-3</v>
      </c>
      <c r="AO39" s="84">
        <f>IF(OR(ISERROR(VLOOKUP($D$6&amp;$E39,'All sites breakdown data'!$A:$AC,'All sites breakdown data'!AB$3,FALSE)),ISBLANK(VLOOKUP($D$6&amp;$E39,'All sites breakdown data'!$A:$AC,'All sites breakdown data'!AB$3,FALSE))),"",VLOOKUP($D$6&amp;$E39,'All sites breakdown data'!$A:$AC,'All sites breakdown data'!AB$3,FALSE))</f>
        <v>5.3999999999999999E-2</v>
      </c>
      <c r="AP39" s="13"/>
      <c r="AQ39" s="13"/>
    </row>
    <row r="40" spans="4:44" x14ac:dyDescent="0.25">
      <c r="D40" s="11"/>
      <c r="E40" s="11">
        <v>2007</v>
      </c>
      <c r="F40" s="84">
        <f>IF(OR(ISERROR(VLOOKUP($D$6&amp;$E40,'All sites breakdown data'!$A:$AC,'All sites breakdown data'!B$3,FALSE)),ISBLANK(VLOOKUP($D$6&amp;$E40,'All sites breakdown data'!$A:$AC,'All sites breakdown data'!B$3,FALSE))),"",VLOOKUP($D$6&amp;$E40,'All sites breakdown data'!$A:$AC,'All sites breakdown data'!B$3,FALSE))</f>
        <v>4.7121987370014426E-2</v>
      </c>
      <c r="G40" s="84">
        <f>IF(OR(ISERROR(VLOOKUP($D$6&amp;$E40,'All sites breakdown data'!$A:$AC,'All sites breakdown data'!C$3,FALSE)),ISBLANK(VLOOKUP($D$6&amp;$E40,'All sites breakdown data'!$A:$AC,'All sites breakdown data'!C$3,FALSE))),"",VLOOKUP($D$6&amp;$E40,'All sites breakdown data'!$A:$AC,'All sites breakdown data'!C$3,FALSE))</f>
        <v>0.26492616740643798</v>
      </c>
      <c r="H40" s="84">
        <f>IF(OR(ISERROR(VLOOKUP($D$6&amp;$E40,'All sites breakdown data'!$A:$AC,'All sites breakdown data'!D$3,FALSE)),ISBLANK(VLOOKUP($D$6&amp;$E40,'All sites breakdown data'!$A:$AC,'All sites breakdown data'!D$3,FALSE))),"",VLOOKUP($D$6&amp;$E40,'All sites breakdown data'!$A:$AC,'All sites breakdown data'!D$3,FALSE))</f>
        <v>0.26717701689516798</v>
      </c>
      <c r="I40" s="84">
        <f>IF(OR(ISERROR(VLOOKUP($D$6&amp;$E40,'All sites breakdown data'!$A:$AC,'All sites breakdown data'!E$3,FALSE)),ISBLANK(VLOOKUP($D$6&amp;$E40,'All sites breakdown data'!$A:$AC,'All sites breakdown data'!E$3,FALSE))),"",VLOOKUP($D$6&amp;$E40,'All sites breakdown data'!$A:$AC,'All sites breakdown data'!E$3,FALSE))</f>
        <v>0.10177702793260854</v>
      </c>
      <c r="J40" s="84">
        <f>IF(OR(ISERROR(VLOOKUP($D$6&amp;$E40,'All sites breakdown data'!$A:$AC,'All sites breakdown data'!F$3,FALSE)),ISBLANK(VLOOKUP($D$6&amp;$E40,'All sites breakdown data'!$A:$AC,'All sites breakdown data'!F$3,FALSE))),"",VLOOKUP($D$6&amp;$E40,'All sites breakdown data'!$A:$AC,'All sites breakdown data'!F$3,FALSE))</f>
        <v>3.2189907048982586E-2</v>
      </c>
      <c r="K40" s="84">
        <f>IF(OR(ISERROR(VLOOKUP($D$6&amp;$E40,'All sites breakdown data'!$A:$AC,'All sites breakdown data'!G$3,FALSE)),ISBLANK(VLOOKUP($D$6&amp;$E40,'All sites breakdown data'!$A:$AC,'All sites breakdown data'!G$3,FALSE))),"",VLOOKUP($D$6&amp;$E40,'All sites breakdown data'!$A:$AC,'All sites breakdown data'!G$3,FALSE))</f>
        <v>0.23056819167303946</v>
      </c>
      <c r="L40" s="84">
        <f>IF(OR(ISERROR(VLOOKUP($D$6&amp;$E40,'All sites breakdown data'!$A:$AC,'All sites breakdown data'!H$3,FALSE)),ISBLANK(VLOOKUP($D$6&amp;$E40,'All sites breakdown data'!$A:$AC,'All sites breakdown data'!H$3,FALSE))),"",VLOOKUP($D$6&amp;$E40,'All sites breakdown data'!$A:$AC,'All sites breakdown data'!H$3,FALSE))</f>
        <v>4.4465117745839276E-3</v>
      </c>
      <c r="M40" s="84">
        <f>IF(OR(ISERROR(VLOOKUP($D$6&amp;$E40,'All sites breakdown data'!$A:$AC,'All sites breakdown data'!I$3,FALSE)),ISBLANK(VLOOKUP($D$6&amp;$E40,'All sites breakdown data'!$A:$AC,'All sites breakdown data'!I$3,FALSE))),"",VLOOKUP($D$6&amp;$E40,'All sites breakdown data'!$A:$AC,'All sites breakdown data'!I$3,FALSE))</f>
        <v>5.17931898991651E-2</v>
      </c>
      <c r="N40" s="17"/>
      <c r="O40" s="17"/>
      <c r="P40" s="17"/>
      <c r="Q40" s="17"/>
      <c r="R40" s="17"/>
      <c r="S40" s="17"/>
      <c r="T40" s="17"/>
      <c r="U40" s="17"/>
      <c r="V40" s="17"/>
      <c r="W40" s="17"/>
      <c r="Y40" s="84">
        <f>IF(OR(ISERROR(VLOOKUP($D$6&amp;$E40,'All sites breakdown data'!$A:$AC,'All sites breakdown data'!M$3,FALSE)),ISBLANK(VLOOKUP($D$6&amp;$E40,'All sites breakdown data'!$A:$AC,'All sites breakdown data'!M$3,FALSE))),"",VLOOKUP($D$6&amp;$E40,'All sites breakdown data'!$A:$AC,'All sites breakdown data'!M$3,FALSE))</f>
        <v>4.5999999999999999E-2</v>
      </c>
      <c r="Z40" s="84">
        <f>IF(OR(ISERROR(VLOOKUP($D$6&amp;$E40,'All sites breakdown data'!$A:$AC,'All sites breakdown data'!O$3,FALSE)),ISBLANK(VLOOKUP($D$6&amp;$E40,'All sites breakdown data'!$A:$AC,'All sites breakdown data'!O$3,FALSE))),"",VLOOKUP($D$6&amp;$E40,'All sites breakdown data'!$A:$AC,'All sites breakdown data'!O$3,FALSE))</f>
        <v>0.26300000000000001</v>
      </c>
      <c r="AA40" s="84">
        <f>IF(OR(ISERROR(VLOOKUP($D$6&amp;$E40,'All sites breakdown data'!$A:$AC,'All sites breakdown data'!Q$3,FALSE)),ISBLANK(VLOOKUP($D$6&amp;$E40,'All sites breakdown data'!$A:$AC,'All sites breakdown data'!Q$3,FALSE))),"",VLOOKUP($D$6&amp;$E40,'All sites breakdown data'!$A:$AC,'All sites breakdown data'!Q$3,FALSE))</f>
        <v>0.26500000000000001</v>
      </c>
      <c r="AB40" s="84">
        <f>IF(OR(ISERROR(VLOOKUP($D$6&amp;$E40,'All sites breakdown data'!$A:$AC,'All sites breakdown data'!S$3,FALSE)),ISBLANK(VLOOKUP($D$6&amp;$E40,'All sites breakdown data'!$A:$AC,'All sites breakdown data'!S$3,FALSE))),"",VLOOKUP($D$6&amp;$E40,'All sites breakdown data'!$A:$AC,'All sites breakdown data'!S$3,FALSE))</f>
        <v>0.10100000000000001</v>
      </c>
      <c r="AC40" s="84">
        <f>IF(OR(ISERROR(VLOOKUP($D$6&amp;$E40,'All sites breakdown data'!$A:$AC,'All sites breakdown data'!U$3,FALSE)),ISBLANK(VLOOKUP($D$6&amp;$E40,'All sites breakdown data'!$A:$AC,'All sites breakdown data'!U$3,FALSE))),"",VLOOKUP($D$6&amp;$E40,'All sites breakdown data'!$A:$AC,'All sites breakdown data'!U$3,FALSE))</f>
        <v>3.2000000000000001E-2</v>
      </c>
      <c r="AD40" s="84">
        <f>IF(OR(ISERROR(VLOOKUP($D$6&amp;$E40,'All sites breakdown data'!$A:$AC,'All sites breakdown data'!W$3,FALSE)),ISBLANK(VLOOKUP($D$6&amp;$E40,'All sites breakdown data'!$A:$AC,'All sites breakdown data'!W$3,FALSE))),"",VLOOKUP($D$6&amp;$E40,'All sites breakdown data'!$A:$AC,'All sites breakdown data'!W$3,FALSE))</f>
        <v>0.22900000000000001</v>
      </c>
      <c r="AE40" s="84">
        <f>IF(OR(ISERROR(VLOOKUP($D$6&amp;$E40,'All sites breakdown data'!$A:$AC,'All sites breakdown data'!Y$3,FALSE)),ISBLANK(VLOOKUP($D$6&amp;$E40,'All sites breakdown data'!$A:$AC,'All sites breakdown data'!Y$3,FALSE))),"",VLOOKUP($D$6&amp;$E40,'All sites breakdown data'!$A:$AC,'All sites breakdown data'!Y$3,FALSE))</f>
        <v>4.0000000000000001E-3</v>
      </c>
      <c r="AF40" s="84">
        <f>IF(OR(ISERROR(VLOOKUP($D$6&amp;$E40,'All sites breakdown data'!$A:$AC,'All sites breakdown data'!AA$3,FALSE)),ISBLANK(VLOOKUP($D$6&amp;$E40,'All sites breakdown data'!$A:$AC,'All sites breakdown data'!AA$3,FALSE))),"",VLOOKUP($D$6&amp;$E40,'All sites breakdown data'!$A:$AC,'All sites breakdown data'!AA$3,FALSE))</f>
        <v>5.0999999999999997E-2</v>
      </c>
      <c r="AH40" s="84">
        <f>IF(OR(ISERROR(VLOOKUP($D$6&amp;$E40,'All sites breakdown data'!$A:$AC,'All sites breakdown data'!N$3,FALSE)),ISBLANK(VLOOKUP($D$6&amp;$E40,'All sites breakdown data'!$A:$AC,'All sites breakdown data'!N$3,FALSE))),"",VLOOKUP($D$6&amp;$E40,'All sites breakdown data'!$A:$AC,'All sites breakdown data'!N$3,FALSE))</f>
        <v>4.8000000000000001E-2</v>
      </c>
      <c r="AI40" s="84">
        <f>IF(OR(ISERROR(VLOOKUP($D$6&amp;$E40,'All sites breakdown data'!$A:$AC,'All sites breakdown data'!P$3,FALSE)),ISBLANK(VLOOKUP($D$6&amp;$E40,'All sites breakdown data'!$A:$AC,'All sites breakdown data'!P$3,FALSE))),"",VLOOKUP($D$6&amp;$E40,'All sites breakdown data'!$A:$AC,'All sites breakdown data'!P$3,FALSE))</f>
        <v>0.26700000000000002</v>
      </c>
      <c r="AJ40" s="84">
        <f>IF(OR(ISERROR(VLOOKUP($D$6&amp;$E40,'All sites breakdown data'!$A:$AC,'All sites breakdown data'!R$3,FALSE)),ISBLANK(VLOOKUP($D$6&amp;$E40,'All sites breakdown data'!$A:$AC,'All sites breakdown data'!R$3,FALSE))),"",VLOOKUP($D$6&amp;$E40,'All sites breakdown data'!$A:$AC,'All sites breakdown data'!R$3,FALSE))</f>
        <v>0.26900000000000002</v>
      </c>
      <c r="AK40" s="84">
        <f>IF(OR(ISERROR(VLOOKUP($D$6&amp;$E40,'All sites breakdown data'!$A:$AC,'All sites breakdown data'!T$3,FALSE)),ISBLANK(VLOOKUP($D$6&amp;$E40,'All sites breakdown data'!$A:$AC,'All sites breakdown data'!T$3,FALSE))),"",VLOOKUP($D$6&amp;$E40,'All sites breakdown data'!$A:$AC,'All sites breakdown data'!T$3,FALSE))</f>
        <v>0.10299999999999999</v>
      </c>
      <c r="AL40" s="84">
        <f>IF(OR(ISERROR(VLOOKUP($D$6&amp;$E40,'All sites breakdown data'!$A:$AC,'All sites breakdown data'!V$3,FALSE)),ISBLANK(VLOOKUP($D$6&amp;$E40,'All sites breakdown data'!$A:$AC,'All sites breakdown data'!V$3,FALSE))),"",VLOOKUP($D$6&amp;$E40,'All sites breakdown data'!$A:$AC,'All sites breakdown data'!V$3,FALSE))</f>
        <v>3.3000000000000002E-2</v>
      </c>
      <c r="AM40" s="84">
        <f>IF(OR(ISERROR(VLOOKUP($D$6&amp;$E40,'All sites breakdown data'!$A:$AC,'All sites breakdown data'!X$3,FALSE)),ISBLANK(VLOOKUP($D$6&amp;$E40,'All sites breakdown data'!$A:$AC,'All sites breakdown data'!X$3,FALSE))),"",VLOOKUP($D$6&amp;$E40,'All sites breakdown data'!$A:$AC,'All sites breakdown data'!X$3,FALSE))</f>
        <v>0.23200000000000001</v>
      </c>
      <c r="AN40" s="84">
        <f>IF(OR(ISERROR(VLOOKUP($D$6&amp;$E40,'All sites breakdown data'!$A:$AC,'All sites breakdown data'!Z$3,FALSE)),ISBLANK(VLOOKUP($D$6&amp;$E40,'All sites breakdown data'!$A:$AC,'All sites breakdown data'!Z$3,FALSE))),"",VLOOKUP($D$6&amp;$E40,'All sites breakdown data'!$A:$AC,'All sites breakdown data'!Z$3,FALSE))</f>
        <v>5.0000000000000001E-3</v>
      </c>
      <c r="AO40" s="84">
        <f>IF(OR(ISERROR(VLOOKUP($D$6&amp;$E40,'All sites breakdown data'!$A:$AC,'All sites breakdown data'!AB$3,FALSE)),ISBLANK(VLOOKUP($D$6&amp;$E40,'All sites breakdown data'!$A:$AC,'All sites breakdown data'!AB$3,FALSE))),"",VLOOKUP($D$6&amp;$E40,'All sites breakdown data'!$A:$AC,'All sites breakdown data'!AB$3,FALSE))</f>
        <v>5.2999999999999999E-2</v>
      </c>
      <c r="AP40" s="13"/>
      <c r="AQ40" s="13"/>
    </row>
    <row r="41" spans="4:44" x14ac:dyDescent="0.25">
      <c r="D41" s="11"/>
      <c r="E41" s="11">
        <v>2008</v>
      </c>
      <c r="F41" s="84">
        <f>IF(OR(ISERROR(VLOOKUP($D$6&amp;$E41,'All sites breakdown data'!$A:$AC,'All sites breakdown data'!B$3,FALSE)),ISBLANK(VLOOKUP($D$6&amp;$E41,'All sites breakdown data'!$A:$AC,'All sites breakdown data'!B$3,FALSE))),"",VLOOKUP($D$6&amp;$E41,'All sites breakdown data'!$A:$AC,'All sites breakdown data'!B$3,FALSE))</f>
        <v>5.1628479846926284E-2</v>
      </c>
      <c r="G41" s="84">
        <f>IF(OR(ISERROR(VLOOKUP($D$6&amp;$E41,'All sites breakdown data'!$A:$AC,'All sites breakdown data'!C$3,FALSE)),ISBLANK(VLOOKUP($D$6&amp;$E41,'All sites breakdown data'!$A:$AC,'All sites breakdown data'!C$3,FALSE))),"",VLOOKUP($D$6&amp;$E41,'All sites breakdown data'!$A:$AC,'All sites breakdown data'!C$3,FALSE))</f>
        <v>0.2672876497685438</v>
      </c>
      <c r="H41" s="84">
        <f>IF(OR(ISERROR(VLOOKUP($D$6&amp;$E41,'All sites breakdown data'!$A:$AC,'All sites breakdown data'!D$3,FALSE)),ISBLANK(VLOOKUP($D$6&amp;$E41,'All sites breakdown data'!$A:$AC,'All sites breakdown data'!D$3,FALSE))),"",VLOOKUP($D$6&amp;$E41,'All sites breakdown data'!$A:$AC,'All sites breakdown data'!D$3,FALSE))</f>
        <v>0.27470027458351065</v>
      </c>
      <c r="I41" s="84">
        <f>IF(OR(ISERROR(VLOOKUP($D$6&amp;$E41,'All sites breakdown data'!$A:$AC,'All sites breakdown data'!E$3,FALSE)),ISBLANK(VLOOKUP($D$6&amp;$E41,'All sites breakdown data'!$A:$AC,'All sites breakdown data'!E$3,FALSE))),"",VLOOKUP($D$6&amp;$E41,'All sites breakdown data'!$A:$AC,'All sites breakdown data'!E$3,FALSE))</f>
        <v>0.10198008987054273</v>
      </c>
      <c r="J41" s="84">
        <f>IF(OR(ISERROR(VLOOKUP($D$6&amp;$E41,'All sites breakdown data'!$A:$AC,'All sites breakdown data'!F$3,FALSE)),ISBLANK(VLOOKUP($D$6&amp;$E41,'All sites breakdown data'!$A:$AC,'All sites breakdown data'!F$3,FALSE))),"",VLOOKUP($D$6&amp;$E41,'All sites breakdown data'!$A:$AC,'All sites breakdown data'!F$3,FALSE))</f>
        <v>2.8908483462840827E-2</v>
      </c>
      <c r="K41" s="84">
        <f>IF(OR(ISERROR(VLOOKUP($D$6&amp;$E41,'All sites breakdown data'!$A:$AC,'All sites breakdown data'!G$3,FALSE)),ISBLANK(VLOOKUP($D$6&amp;$E41,'All sites breakdown data'!$A:$AC,'All sites breakdown data'!G$3,FALSE))),"",VLOOKUP($D$6&amp;$E41,'All sites breakdown data'!$A:$AC,'All sites breakdown data'!G$3,FALSE))</f>
        <v>0.22608505685648964</v>
      </c>
      <c r="L41" s="84">
        <f>IF(OR(ISERROR(VLOOKUP($D$6&amp;$E41,'All sites breakdown data'!$A:$AC,'All sites breakdown data'!H$3,FALSE)),ISBLANK(VLOOKUP($D$6&amp;$E41,'All sites breakdown data'!$A:$AC,'All sites breakdown data'!H$3,FALSE))),"",VLOOKUP($D$6&amp;$E41,'All sites breakdown data'!$A:$AC,'All sites breakdown data'!H$3,FALSE))</f>
        <v>4.2788322102654307E-3</v>
      </c>
      <c r="M41" s="84">
        <f>IF(OR(ISERROR(VLOOKUP($D$6&amp;$E41,'All sites breakdown data'!$A:$AC,'All sites breakdown data'!I$3,FALSE)),ISBLANK(VLOOKUP($D$6&amp;$E41,'All sites breakdown data'!$A:$AC,'All sites breakdown data'!I$3,FALSE))),"",VLOOKUP($D$6&amp;$E41,'All sites breakdown data'!$A:$AC,'All sites breakdown data'!I$3,FALSE))</f>
        <v>4.5131133400880624E-2</v>
      </c>
      <c r="N41" s="17"/>
      <c r="O41" s="17"/>
      <c r="P41" s="17"/>
      <c r="Q41" s="17"/>
      <c r="R41" s="17"/>
      <c r="S41" s="17"/>
      <c r="T41" s="17"/>
      <c r="U41" s="17"/>
      <c r="V41" s="17"/>
      <c r="W41" s="17"/>
      <c r="Y41" s="84">
        <f>IF(OR(ISERROR(VLOOKUP($D$6&amp;$E41,'All sites breakdown data'!$A:$AC,'All sites breakdown data'!M$3,FALSE)),ISBLANK(VLOOKUP($D$6&amp;$E41,'All sites breakdown data'!$A:$AC,'All sites breakdown data'!M$3,FALSE))),"",VLOOKUP($D$6&amp;$E41,'All sites breakdown data'!$A:$AC,'All sites breakdown data'!M$3,FALSE))</f>
        <v>5.0999999999999997E-2</v>
      </c>
      <c r="Z41" s="84">
        <f>IF(OR(ISERROR(VLOOKUP($D$6&amp;$E41,'All sites breakdown data'!$A:$AC,'All sites breakdown data'!O$3,FALSE)),ISBLANK(VLOOKUP($D$6&amp;$E41,'All sites breakdown data'!$A:$AC,'All sites breakdown data'!O$3,FALSE))),"",VLOOKUP($D$6&amp;$E41,'All sites breakdown data'!$A:$AC,'All sites breakdown data'!O$3,FALSE))</f>
        <v>0.26600000000000001</v>
      </c>
      <c r="AA41" s="84">
        <f>IF(OR(ISERROR(VLOOKUP($D$6&amp;$E41,'All sites breakdown data'!$A:$AC,'All sites breakdown data'!Q$3,FALSE)),ISBLANK(VLOOKUP($D$6&amp;$E41,'All sites breakdown data'!$A:$AC,'All sites breakdown data'!Q$3,FALSE))),"",VLOOKUP($D$6&amp;$E41,'All sites breakdown data'!$A:$AC,'All sites breakdown data'!Q$3,FALSE))</f>
        <v>0.27300000000000002</v>
      </c>
      <c r="AB41" s="84">
        <f>IF(OR(ISERROR(VLOOKUP($D$6&amp;$E41,'All sites breakdown data'!$A:$AC,'All sites breakdown data'!S$3,FALSE)),ISBLANK(VLOOKUP($D$6&amp;$E41,'All sites breakdown data'!$A:$AC,'All sites breakdown data'!S$3,FALSE))),"",VLOOKUP($D$6&amp;$E41,'All sites breakdown data'!$A:$AC,'All sites breakdown data'!S$3,FALSE))</f>
        <v>0.10100000000000001</v>
      </c>
      <c r="AC41" s="84">
        <f>IF(OR(ISERROR(VLOOKUP($D$6&amp;$E41,'All sites breakdown data'!$A:$AC,'All sites breakdown data'!U$3,FALSE)),ISBLANK(VLOOKUP($D$6&amp;$E41,'All sites breakdown data'!$A:$AC,'All sites breakdown data'!U$3,FALSE))),"",VLOOKUP($D$6&amp;$E41,'All sites breakdown data'!$A:$AC,'All sites breakdown data'!U$3,FALSE))</f>
        <v>2.8000000000000001E-2</v>
      </c>
      <c r="AD41" s="84">
        <f>IF(OR(ISERROR(VLOOKUP($D$6&amp;$E41,'All sites breakdown data'!$A:$AC,'All sites breakdown data'!W$3,FALSE)),ISBLANK(VLOOKUP($D$6&amp;$E41,'All sites breakdown data'!$A:$AC,'All sites breakdown data'!W$3,FALSE))),"",VLOOKUP($D$6&amp;$E41,'All sites breakdown data'!$A:$AC,'All sites breakdown data'!W$3,FALSE))</f>
        <v>0.224</v>
      </c>
      <c r="AE41" s="84">
        <f>IF(OR(ISERROR(VLOOKUP($D$6&amp;$E41,'All sites breakdown data'!$A:$AC,'All sites breakdown data'!Y$3,FALSE)),ISBLANK(VLOOKUP($D$6&amp;$E41,'All sites breakdown data'!$A:$AC,'All sites breakdown data'!Y$3,FALSE))),"",VLOOKUP($D$6&amp;$E41,'All sites breakdown data'!$A:$AC,'All sites breakdown data'!Y$3,FALSE))</f>
        <v>4.0000000000000001E-3</v>
      </c>
      <c r="AF41" s="84">
        <f>IF(OR(ISERROR(VLOOKUP($D$6&amp;$E41,'All sites breakdown data'!$A:$AC,'All sites breakdown data'!AA$3,FALSE)),ISBLANK(VLOOKUP($D$6&amp;$E41,'All sites breakdown data'!$A:$AC,'All sites breakdown data'!AA$3,FALSE))),"",VLOOKUP($D$6&amp;$E41,'All sites breakdown data'!$A:$AC,'All sites breakdown data'!AA$3,FALSE))</f>
        <v>4.3999999999999997E-2</v>
      </c>
      <c r="AH41" s="84">
        <f>IF(OR(ISERROR(VLOOKUP($D$6&amp;$E41,'All sites breakdown data'!$A:$AC,'All sites breakdown data'!N$3,FALSE)),ISBLANK(VLOOKUP($D$6&amp;$E41,'All sites breakdown data'!$A:$AC,'All sites breakdown data'!N$3,FALSE))),"",VLOOKUP($D$6&amp;$E41,'All sites breakdown data'!$A:$AC,'All sites breakdown data'!N$3,FALSE))</f>
        <v>5.1999999999999998E-2</v>
      </c>
      <c r="AI41" s="84">
        <f>IF(OR(ISERROR(VLOOKUP($D$6&amp;$E41,'All sites breakdown data'!$A:$AC,'All sites breakdown data'!P$3,FALSE)),ISBLANK(VLOOKUP($D$6&amp;$E41,'All sites breakdown data'!$A:$AC,'All sites breakdown data'!P$3,FALSE))),"",VLOOKUP($D$6&amp;$E41,'All sites breakdown data'!$A:$AC,'All sites breakdown data'!P$3,FALSE))</f>
        <v>0.26900000000000002</v>
      </c>
      <c r="AJ41" s="84">
        <f>IF(OR(ISERROR(VLOOKUP($D$6&amp;$E41,'All sites breakdown data'!$A:$AC,'All sites breakdown data'!R$3,FALSE)),ISBLANK(VLOOKUP($D$6&amp;$E41,'All sites breakdown data'!$A:$AC,'All sites breakdown data'!R$3,FALSE))),"",VLOOKUP($D$6&amp;$E41,'All sites breakdown data'!$A:$AC,'All sites breakdown data'!R$3,FALSE))</f>
        <v>0.27600000000000002</v>
      </c>
      <c r="AK41" s="84">
        <f>IF(OR(ISERROR(VLOOKUP($D$6&amp;$E41,'All sites breakdown data'!$A:$AC,'All sites breakdown data'!T$3,FALSE)),ISBLANK(VLOOKUP($D$6&amp;$E41,'All sites breakdown data'!$A:$AC,'All sites breakdown data'!T$3,FALSE))),"",VLOOKUP($D$6&amp;$E41,'All sites breakdown data'!$A:$AC,'All sites breakdown data'!T$3,FALSE))</f>
        <v>0.10299999999999999</v>
      </c>
      <c r="AL41" s="84">
        <f>IF(OR(ISERROR(VLOOKUP($D$6&amp;$E41,'All sites breakdown data'!$A:$AC,'All sites breakdown data'!V$3,FALSE)),ISBLANK(VLOOKUP($D$6&amp;$E41,'All sites breakdown data'!$A:$AC,'All sites breakdown data'!V$3,FALSE))),"",VLOOKUP($D$6&amp;$E41,'All sites breakdown data'!$A:$AC,'All sites breakdown data'!V$3,FALSE))</f>
        <v>0.03</v>
      </c>
      <c r="AM41" s="84">
        <f>IF(OR(ISERROR(VLOOKUP($D$6&amp;$E41,'All sites breakdown data'!$A:$AC,'All sites breakdown data'!X$3,FALSE)),ISBLANK(VLOOKUP($D$6&amp;$E41,'All sites breakdown data'!$A:$AC,'All sites breakdown data'!X$3,FALSE))),"",VLOOKUP($D$6&amp;$E41,'All sites breakdown data'!$A:$AC,'All sites breakdown data'!X$3,FALSE))</f>
        <v>0.22800000000000001</v>
      </c>
      <c r="AN41" s="84">
        <f>IF(OR(ISERROR(VLOOKUP($D$6&amp;$E41,'All sites breakdown data'!$A:$AC,'All sites breakdown data'!Z$3,FALSE)),ISBLANK(VLOOKUP($D$6&amp;$E41,'All sites breakdown data'!$A:$AC,'All sites breakdown data'!Z$3,FALSE))),"",VLOOKUP($D$6&amp;$E41,'All sites breakdown data'!$A:$AC,'All sites breakdown data'!Z$3,FALSE))</f>
        <v>5.0000000000000001E-3</v>
      </c>
      <c r="AO41" s="84">
        <f>IF(OR(ISERROR(VLOOKUP($D$6&amp;$E41,'All sites breakdown data'!$A:$AC,'All sites breakdown data'!AB$3,FALSE)),ISBLANK(VLOOKUP($D$6&amp;$E41,'All sites breakdown data'!$A:$AC,'All sites breakdown data'!AB$3,FALSE))),"",VLOOKUP($D$6&amp;$E41,'All sites breakdown data'!$A:$AC,'All sites breakdown data'!AB$3,FALSE))</f>
        <v>4.5999999999999999E-2</v>
      </c>
      <c r="AP41" s="13"/>
      <c r="AQ41" s="13"/>
    </row>
    <row r="42" spans="4:44" x14ac:dyDescent="0.25">
      <c r="D42" s="11"/>
      <c r="E42" s="11">
        <v>2009</v>
      </c>
      <c r="F42" s="84">
        <f>IF(OR(ISERROR(VLOOKUP($D$6&amp;$E42,'All sites breakdown data'!$A:$AC,'All sites breakdown data'!B$3,FALSE)),ISBLANK(VLOOKUP($D$6&amp;$E42,'All sites breakdown data'!$A:$AC,'All sites breakdown data'!B$3,FALSE))),"",VLOOKUP($D$6&amp;$E42,'All sites breakdown data'!$A:$AC,'All sites breakdown data'!B$3,FALSE))</f>
        <v>5.2534179040779387E-2</v>
      </c>
      <c r="G42" s="84">
        <f>IF(OR(ISERROR(VLOOKUP($D$6&amp;$E42,'All sites breakdown data'!$A:$AC,'All sites breakdown data'!C$3,FALSE)),ISBLANK(VLOOKUP($D$6&amp;$E42,'All sites breakdown data'!$A:$AC,'All sites breakdown data'!C$3,FALSE))),"",VLOOKUP($D$6&amp;$E42,'All sites breakdown data'!$A:$AC,'All sites breakdown data'!C$3,FALSE))</f>
        <v>0.28038586628600021</v>
      </c>
      <c r="H42" s="84">
        <f>IF(OR(ISERROR(VLOOKUP($D$6&amp;$E42,'All sites breakdown data'!$A:$AC,'All sites breakdown data'!D$3,FALSE)),ISBLANK(VLOOKUP($D$6&amp;$E42,'All sites breakdown data'!$A:$AC,'All sites breakdown data'!D$3,FALSE))),"",VLOOKUP($D$6&amp;$E42,'All sites breakdown data'!$A:$AC,'All sites breakdown data'!D$3,FALSE))</f>
        <v>0.2747788847846242</v>
      </c>
      <c r="I42" s="84">
        <f>IF(OR(ISERROR(VLOOKUP($D$6&amp;$E42,'All sites breakdown data'!$A:$AC,'All sites breakdown data'!E$3,FALSE)),ISBLANK(VLOOKUP($D$6&amp;$E42,'All sites breakdown data'!$A:$AC,'All sites breakdown data'!E$3,FALSE))),"",VLOOKUP($D$6&amp;$E42,'All sites breakdown data'!$A:$AC,'All sites breakdown data'!E$3,FALSE))</f>
        <v>0.10268060808523789</v>
      </c>
      <c r="J42" s="84">
        <f>IF(OR(ISERROR(VLOOKUP($D$6&amp;$E42,'All sites breakdown data'!$A:$AC,'All sites breakdown data'!F$3,FALSE)),ISBLANK(VLOOKUP($D$6&amp;$E42,'All sites breakdown data'!$A:$AC,'All sites breakdown data'!F$3,FALSE))),"",VLOOKUP($D$6&amp;$E42,'All sites breakdown data'!$A:$AC,'All sites breakdown data'!F$3,FALSE))</f>
        <v>2.4046739562331679E-2</v>
      </c>
      <c r="K42" s="84">
        <f>IF(OR(ISERROR(VLOOKUP($D$6&amp;$E42,'All sites breakdown data'!$A:$AC,'All sites breakdown data'!G$3,FALSE)),ISBLANK(VLOOKUP($D$6&amp;$E42,'All sites breakdown data'!$A:$AC,'All sites breakdown data'!G$3,FALSE))),"",VLOOKUP($D$6&amp;$E42,'All sites breakdown data'!$A:$AC,'All sites breakdown data'!G$3,FALSE))</f>
        <v>0.22250224426424925</v>
      </c>
      <c r="L42" s="84">
        <f>IF(OR(ISERROR(VLOOKUP($D$6&amp;$E42,'All sites breakdown data'!$A:$AC,'All sites breakdown data'!H$3,FALSE)),ISBLANK(VLOOKUP($D$6&amp;$E42,'All sites breakdown data'!$A:$AC,'All sites breakdown data'!H$3,FALSE))),"",VLOOKUP($D$6&amp;$E42,'All sites breakdown data'!$A:$AC,'All sites breakdown data'!H$3,FALSE))</f>
        <v>3.7968536151050023E-3</v>
      </c>
      <c r="M42" s="84">
        <f>IF(OR(ISERROR(VLOOKUP($D$6&amp;$E42,'All sites breakdown data'!$A:$AC,'All sites breakdown data'!I$3,FALSE)),ISBLANK(VLOOKUP($D$6&amp;$E42,'All sites breakdown data'!$A:$AC,'All sites breakdown data'!I$3,FALSE))),"",VLOOKUP($D$6&amp;$E42,'All sites breakdown data'!$A:$AC,'All sites breakdown data'!I$3,FALSE))</f>
        <v>3.9274624361672381E-2</v>
      </c>
      <c r="N42" s="17"/>
      <c r="O42" s="17"/>
      <c r="P42" s="17"/>
      <c r="Q42" s="17"/>
      <c r="R42" s="17"/>
      <c r="S42" s="17"/>
      <c r="T42" s="17"/>
      <c r="U42" s="17"/>
      <c r="V42" s="17"/>
      <c r="W42" s="17"/>
      <c r="Y42" s="84">
        <f>IF(OR(ISERROR(VLOOKUP($D$6&amp;$E42,'All sites breakdown data'!$A:$AC,'All sites breakdown data'!M$3,FALSE)),ISBLANK(VLOOKUP($D$6&amp;$E42,'All sites breakdown data'!$A:$AC,'All sites breakdown data'!M$3,FALSE))),"",VLOOKUP($D$6&amp;$E42,'All sites breakdown data'!$A:$AC,'All sites breakdown data'!M$3,FALSE))</f>
        <v>5.1999999999999998E-2</v>
      </c>
      <c r="Z42" s="84">
        <f>IF(OR(ISERROR(VLOOKUP($D$6&amp;$E42,'All sites breakdown data'!$A:$AC,'All sites breakdown data'!O$3,FALSE)),ISBLANK(VLOOKUP($D$6&amp;$E42,'All sites breakdown data'!$A:$AC,'All sites breakdown data'!O$3,FALSE))),"",VLOOKUP($D$6&amp;$E42,'All sites breakdown data'!$A:$AC,'All sites breakdown data'!O$3,FALSE))</f>
        <v>0.27900000000000003</v>
      </c>
      <c r="AA42" s="84">
        <f>IF(OR(ISERROR(VLOOKUP($D$6&amp;$E42,'All sites breakdown data'!$A:$AC,'All sites breakdown data'!Q$3,FALSE)),ISBLANK(VLOOKUP($D$6&amp;$E42,'All sites breakdown data'!$A:$AC,'All sites breakdown data'!Q$3,FALSE))),"",VLOOKUP($D$6&amp;$E42,'All sites breakdown data'!$A:$AC,'All sites breakdown data'!Q$3,FALSE))</f>
        <v>0.27300000000000002</v>
      </c>
      <c r="AB42" s="84">
        <f>IF(OR(ISERROR(VLOOKUP($D$6&amp;$E42,'All sites breakdown data'!$A:$AC,'All sites breakdown data'!S$3,FALSE)),ISBLANK(VLOOKUP($D$6&amp;$E42,'All sites breakdown data'!$A:$AC,'All sites breakdown data'!S$3,FALSE))),"",VLOOKUP($D$6&amp;$E42,'All sites breakdown data'!$A:$AC,'All sites breakdown data'!S$3,FALSE))</f>
        <v>0.10199999999999999</v>
      </c>
      <c r="AC42" s="84">
        <f>IF(OR(ISERROR(VLOOKUP($D$6&amp;$E42,'All sites breakdown data'!$A:$AC,'All sites breakdown data'!U$3,FALSE)),ISBLANK(VLOOKUP($D$6&amp;$E42,'All sites breakdown data'!$A:$AC,'All sites breakdown data'!U$3,FALSE))),"",VLOOKUP($D$6&amp;$E42,'All sites breakdown data'!$A:$AC,'All sites breakdown data'!U$3,FALSE))</f>
        <v>2.3E-2</v>
      </c>
      <c r="AD42" s="84">
        <f>IF(OR(ISERROR(VLOOKUP($D$6&amp;$E42,'All sites breakdown data'!$A:$AC,'All sites breakdown data'!W$3,FALSE)),ISBLANK(VLOOKUP($D$6&amp;$E42,'All sites breakdown data'!$A:$AC,'All sites breakdown data'!W$3,FALSE))),"",VLOOKUP($D$6&amp;$E42,'All sites breakdown data'!$A:$AC,'All sites breakdown data'!W$3,FALSE))</f>
        <v>0.221</v>
      </c>
      <c r="AE42" s="84">
        <f>IF(OR(ISERROR(VLOOKUP($D$6&amp;$E42,'All sites breakdown data'!$A:$AC,'All sites breakdown data'!Y$3,FALSE)),ISBLANK(VLOOKUP($D$6&amp;$E42,'All sites breakdown data'!$A:$AC,'All sites breakdown data'!Y$3,FALSE))),"",VLOOKUP($D$6&amp;$E42,'All sites breakdown data'!$A:$AC,'All sites breakdown data'!Y$3,FALSE))</f>
        <v>4.0000000000000001E-3</v>
      </c>
      <c r="AF42" s="84">
        <f>IF(OR(ISERROR(VLOOKUP($D$6&amp;$E42,'All sites breakdown data'!$A:$AC,'All sites breakdown data'!AA$3,FALSE)),ISBLANK(VLOOKUP($D$6&amp;$E42,'All sites breakdown data'!$A:$AC,'All sites breakdown data'!AA$3,FALSE))),"",VLOOKUP($D$6&amp;$E42,'All sites breakdown data'!$A:$AC,'All sites breakdown data'!AA$3,FALSE))</f>
        <v>3.9E-2</v>
      </c>
      <c r="AH42" s="84">
        <f>IF(OR(ISERROR(VLOOKUP($D$6&amp;$E42,'All sites breakdown data'!$A:$AC,'All sites breakdown data'!N$3,FALSE)),ISBLANK(VLOOKUP($D$6&amp;$E42,'All sites breakdown data'!$A:$AC,'All sites breakdown data'!N$3,FALSE))),"",VLOOKUP($D$6&amp;$E42,'All sites breakdown data'!$A:$AC,'All sites breakdown data'!N$3,FALSE))</f>
        <v>5.2999999999999999E-2</v>
      </c>
      <c r="AI42" s="84">
        <f>IF(OR(ISERROR(VLOOKUP($D$6&amp;$E42,'All sites breakdown data'!$A:$AC,'All sites breakdown data'!P$3,FALSE)),ISBLANK(VLOOKUP($D$6&amp;$E42,'All sites breakdown data'!$A:$AC,'All sites breakdown data'!P$3,FALSE))),"",VLOOKUP($D$6&amp;$E42,'All sites breakdown data'!$A:$AC,'All sites breakdown data'!P$3,FALSE))</f>
        <v>0.28199999999999997</v>
      </c>
      <c r="AJ42" s="84">
        <f>IF(OR(ISERROR(VLOOKUP($D$6&amp;$E42,'All sites breakdown data'!$A:$AC,'All sites breakdown data'!R$3,FALSE)),ISBLANK(VLOOKUP($D$6&amp;$E42,'All sites breakdown data'!$A:$AC,'All sites breakdown data'!R$3,FALSE))),"",VLOOKUP($D$6&amp;$E42,'All sites breakdown data'!$A:$AC,'All sites breakdown data'!R$3,FALSE))</f>
        <v>0.27600000000000002</v>
      </c>
      <c r="AK42" s="84">
        <f>IF(OR(ISERROR(VLOOKUP($D$6&amp;$E42,'All sites breakdown data'!$A:$AC,'All sites breakdown data'!T$3,FALSE)),ISBLANK(VLOOKUP($D$6&amp;$E42,'All sites breakdown data'!$A:$AC,'All sites breakdown data'!T$3,FALSE))),"",VLOOKUP($D$6&amp;$E42,'All sites breakdown data'!$A:$AC,'All sites breakdown data'!T$3,FALSE))</f>
        <v>0.104</v>
      </c>
      <c r="AL42" s="84">
        <f>IF(OR(ISERROR(VLOOKUP($D$6&amp;$E42,'All sites breakdown data'!$A:$AC,'All sites breakdown data'!V$3,FALSE)),ISBLANK(VLOOKUP($D$6&amp;$E42,'All sites breakdown data'!$A:$AC,'All sites breakdown data'!V$3,FALSE))),"",VLOOKUP($D$6&amp;$E42,'All sites breakdown data'!$A:$AC,'All sites breakdown data'!V$3,FALSE))</f>
        <v>2.5000000000000001E-2</v>
      </c>
      <c r="AM42" s="84">
        <f>IF(OR(ISERROR(VLOOKUP($D$6&amp;$E42,'All sites breakdown data'!$A:$AC,'All sites breakdown data'!X$3,FALSE)),ISBLANK(VLOOKUP($D$6&amp;$E42,'All sites breakdown data'!$A:$AC,'All sites breakdown data'!X$3,FALSE))),"",VLOOKUP($D$6&amp;$E42,'All sites breakdown data'!$A:$AC,'All sites breakdown data'!X$3,FALSE))</f>
        <v>0.224</v>
      </c>
      <c r="AN42" s="84">
        <f>IF(OR(ISERROR(VLOOKUP($D$6&amp;$E42,'All sites breakdown data'!$A:$AC,'All sites breakdown data'!Z$3,FALSE)),ISBLANK(VLOOKUP($D$6&amp;$E42,'All sites breakdown data'!$A:$AC,'All sites breakdown data'!Z$3,FALSE))),"",VLOOKUP($D$6&amp;$E42,'All sites breakdown data'!$A:$AC,'All sites breakdown data'!Z$3,FALSE))</f>
        <v>4.0000000000000001E-3</v>
      </c>
      <c r="AO42" s="84">
        <f>IF(OR(ISERROR(VLOOKUP($D$6&amp;$E42,'All sites breakdown data'!$A:$AC,'All sites breakdown data'!AB$3,FALSE)),ISBLANK(VLOOKUP($D$6&amp;$E42,'All sites breakdown data'!$A:$AC,'All sites breakdown data'!AB$3,FALSE))),"",VLOOKUP($D$6&amp;$E42,'All sites breakdown data'!$A:$AC,'All sites breakdown data'!AB$3,FALSE))</f>
        <v>0.04</v>
      </c>
      <c r="AP42" s="91"/>
      <c r="AQ42" s="91"/>
      <c r="AR42" s="91"/>
    </row>
    <row r="43" spans="4:44" x14ac:dyDescent="0.25">
      <c r="D43" s="11"/>
      <c r="E43" s="11">
        <v>2010</v>
      </c>
      <c r="F43" s="84">
        <f>IF(OR(ISERROR(VLOOKUP($D$6&amp;$E43,'All sites breakdown data'!$A:$AC,'All sites breakdown data'!B$3,FALSE)),ISBLANK(VLOOKUP($D$6&amp;$E43,'All sites breakdown data'!$A:$AC,'All sites breakdown data'!B$3,FALSE))),"",VLOOKUP($D$6&amp;$E43,'All sites breakdown data'!$A:$AC,'All sites breakdown data'!B$3,FALSE))</f>
        <v>5.5741801447754091E-2</v>
      </c>
      <c r="G43" s="84">
        <f>IF(OR(ISERROR(VLOOKUP($D$6&amp;$E43,'All sites breakdown data'!$A:$AC,'All sites breakdown data'!C$3,FALSE)),ISBLANK(VLOOKUP($D$6&amp;$E43,'All sites breakdown data'!$A:$AC,'All sites breakdown data'!C$3,FALSE))),"",VLOOKUP($D$6&amp;$E43,'All sites breakdown data'!$A:$AC,'All sites breakdown data'!C$3,FALSE))</f>
        <v>0.30621125005902161</v>
      </c>
      <c r="H43" s="84">
        <f>IF(OR(ISERROR(VLOOKUP($D$6&amp;$E43,'All sites breakdown data'!$A:$AC,'All sites breakdown data'!D$3,FALSE)),ISBLANK(VLOOKUP($D$6&amp;$E43,'All sites breakdown data'!$A:$AC,'All sites breakdown data'!D$3,FALSE))),"",VLOOKUP($D$6&amp;$E43,'All sites breakdown data'!$A:$AC,'All sites breakdown data'!D$3,FALSE))</f>
        <v>0.26354863197044925</v>
      </c>
      <c r="I43" s="84">
        <f>IF(OR(ISERROR(VLOOKUP($D$6&amp;$E43,'All sites breakdown data'!$A:$AC,'All sites breakdown data'!E$3,FALSE)),ISBLANK(VLOOKUP($D$6&amp;$E43,'All sites breakdown data'!$A:$AC,'All sites breakdown data'!E$3,FALSE))),"",VLOOKUP($D$6&amp;$E43,'All sites breakdown data'!$A:$AC,'All sites breakdown data'!E$3,FALSE))</f>
        <v>9.9283387148912369E-2</v>
      </c>
      <c r="J43" s="84">
        <f>IF(OR(ISERROR(VLOOKUP($D$6&amp;$E43,'All sites breakdown data'!$A:$AC,'All sites breakdown data'!F$3,FALSE)),ISBLANK(VLOOKUP($D$6&amp;$E43,'All sites breakdown data'!$A:$AC,'All sites breakdown data'!F$3,FALSE))),"",VLOOKUP($D$6&amp;$E43,'All sites breakdown data'!$A:$AC,'All sites breakdown data'!F$3,FALSE))</f>
        <v>2.0492294504999582E-2</v>
      </c>
      <c r="K43" s="84">
        <f>IF(OR(ISERROR(VLOOKUP($D$6&amp;$E43,'All sites breakdown data'!$A:$AC,'All sites breakdown data'!G$3,FALSE)),ISBLANK(VLOOKUP($D$6&amp;$E43,'All sites breakdown data'!$A:$AC,'All sites breakdown data'!G$3,FALSE))),"",VLOOKUP($D$6&amp;$E43,'All sites breakdown data'!$A:$AC,'All sites breakdown data'!G$3,FALSE))</f>
        <v>0.21452984312970583</v>
      </c>
      <c r="L43" s="84">
        <f>IF(OR(ISERROR(VLOOKUP($D$6&amp;$E43,'All sites breakdown data'!$A:$AC,'All sites breakdown data'!H$3,FALSE)),ISBLANK(VLOOKUP($D$6&amp;$E43,'All sites breakdown data'!$A:$AC,'All sites breakdown data'!H$3,FALSE))),"",VLOOKUP($D$6&amp;$E43,'All sites breakdown data'!$A:$AC,'All sites breakdown data'!H$3,FALSE))</f>
        <v>3.9444579639187427E-3</v>
      </c>
      <c r="M43" s="84">
        <f>IF(OR(ISERROR(VLOOKUP($D$6&amp;$E43,'All sites breakdown data'!$A:$AC,'All sites breakdown data'!I$3,FALSE)),ISBLANK(VLOOKUP($D$6&amp;$E43,'All sites breakdown data'!$A:$AC,'All sites breakdown data'!I$3,FALSE))),"",VLOOKUP($D$6&amp;$E43,'All sites breakdown data'!$A:$AC,'All sites breakdown data'!I$3,FALSE))</f>
        <v>3.6248333775238541E-2</v>
      </c>
      <c r="N43" s="17"/>
      <c r="O43" s="17"/>
      <c r="P43" s="17"/>
      <c r="Q43" s="17"/>
      <c r="R43" s="17"/>
      <c r="S43" s="17"/>
      <c r="T43" s="17"/>
      <c r="U43" s="17"/>
      <c r="V43" s="17"/>
      <c r="W43" s="17"/>
      <c r="Y43" s="84">
        <f>IF(OR(ISERROR(VLOOKUP($D$6&amp;$E43,'All sites breakdown data'!$A:$AC,'All sites breakdown data'!M$3,FALSE)),ISBLANK(VLOOKUP($D$6&amp;$E43,'All sites breakdown data'!$A:$AC,'All sites breakdown data'!M$3,FALSE))),"",VLOOKUP($D$6&amp;$E43,'All sites breakdown data'!$A:$AC,'All sites breakdown data'!M$3,FALSE))</f>
        <v>5.5E-2</v>
      </c>
      <c r="Z43" s="84">
        <f>IF(OR(ISERROR(VLOOKUP($D$6&amp;$E43,'All sites breakdown data'!$A:$AC,'All sites breakdown data'!O$3,FALSE)),ISBLANK(VLOOKUP($D$6&amp;$E43,'All sites breakdown data'!$A:$AC,'All sites breakdown data'!O$3,FALSE))),"",VLOOKUP($D$6&amp;$E43,'All sites breakdown data'!$A:$AC,'All sites breakdown data'!O$3,FALSE))</f>
        <v>0.30399999999999999</v>
      </c>
      <c r="AA43" s="84">
        <f>IF(OR(ISERROR(VLOOKUP($D$6&amp;$E43,'All sites breakdown data'!$A:$AC,'All sites breakdown data'!Q$3,FALSE)),ISBLANK(VLOOKUP($D$6&amp;$E43,'All sites breakdown data'!$A:$AC,'All sites breakdown data'!Q$3,FALSE))),"",VLOOKUP($D$6&amp;$E43,'All sites breakdown data'!$A:$AC,'All sites breakdown data'!Q$3,FALSE))</f>
        <v>0.26200000000000001</v>
      </c>
      <c r="AB43" s="84">
        <f>IF(OR(ISERROR(VLOOKUP($D$6&amp;$E43,'All sites breakdown data'!$A:$AC,'All sites breakdown data'!S$3,FALSE)),ISBLANK(VLOOKUP($D$6&amp;$E43,'All sites breakdown data'!$A:$AC,'All sites breakdown data'!S$3,FALSE))),"",VLOOKUP($D$6&amp;$E43,'All sites breakdown data'!$A:$AC,'All sites breakdown data'!S$3,FALSE))</f>
        <v>9.8000000000000004E-2</v>
      </c>
      <c r="AC43" s="84">
        <f>IF(OR(ISERROR(VLOOKUP($D$6&amp;$E43,'All sites breakdown data'!$A:$AC,'All sites breakdown data'!U$3,FALSE)),ISBLANK(VLOOKUP($D$6&amp;$E43,'All sites breakdown data'!$A:$AC,'All sites breakdown data'!U$3,FALSE))),"",VLOOKUP($D$6&amp;$E43,'All sites breakdown data'!$A:$AC,'All sites breakdown data'!U$3,FALSE))</f>
        <v>0.02</v>
      </c>
      <c r="AD43" s="84">
        <f>IF(OR(ISERROR(VLOOKUP($D$6&amp;$E43,'All sites breakdown data'!$A:$AC,'All sites breakdown data'!W$3,FALSE)),ISBLANK(VLOOKUP($D$6&amp;$E43,'All sites breakdown data'!$A:$AC,'All sites breakdown data'!W$3,FALSE))),"",VLOOKUP($D$6&amp;$E43,'All sites breakdown data'!$A:$AC,'All sites breakdown data'!W$3,FALSE))</f>
        <v>0.21299999999999999</v>
      </c>
      <c r="AE43" s="84">
        <f>IF(OR(ISERROR(VLOOKUP($D$6&amp;$E43,'All sites breakdown data'!$A:$AC,'All sites breakdown data'!Y$3,FALSE)),ISBLANK(VLOOKUP($D$6&amp;$E43,'All sites breakdown data'!$A:$AC,'All sites breakdown data'!Y$3,FALSE))),"",VLOOKUP($D$6&amp;$E43,'All sites breakdown data'!$A:$AC,'All sites breakdown data'!Y$3,FALSE))</f>
        <v>4.0000000000000001E-3</v>
      </c>
      <c r="AF43" s="84">
        <f>IF(OR(ISERROR(VLOOKUP($D$6&amp;$E43,'All sites breakdown data'!$A:$AC,'All sites breakdown data'!AA$3,FALSE)),ISBLANK(VLOOKUP($D$6&amp;$E43,'All sites breakdown data'!$A:$AC,'All sites breakdown data'!AA$3,FALSE))),"",VLOOKUP($D$6&amp;$E43,'All sites breakdown data'!$A:$AC,'All sites breakdown data'!AA$3,FALSE))</f>
        <v>3.5999999999999997E-2</v>
      </c>
      <c r="AH43" s="84">
        <f>IF(OR(ISERROR(VLOOKUP($D$6&amp;$E43,'All sites breakdown data'!$A:$AC,'All sites breakdown data'!N$3,FALSE)),ISBLANK(VLOOKUP($D$6&amp;$E43,'All sites breakdown data'!$A:$AC,'All sites breakdown data'!N$3,FALSE))),"",VLOOKUP($D$6&amp;$E43,'All sites breakdown data'!$A:$AC,'All sites breakdown data'!N$3,FALSE))</f>
        <v>5.7000000000000002E-2</v>
      </c>
      <c r="AI43" s="84">
        <f>IF(OR(ISERROR(VLOOKUP($D$6&amp;$E43,'All sites breakdown data'!$A:$AC,'All sites breakdown data'!P$3,FALSE)),ISBLANK(VLOOKUP($D$6&amp;$E43,'All sites breakdown data'!$A:$AC,'All sites breakdown data'!P$3,FALSE))),"",VLOOKUP($D$6&amp;$E43,'All sites breakdown data'!$A:$AC,'All sites breakdown data'!P$3,FALSE))</f>
        <v>0.308</v>
      </c>
      <c r="AJ43" s="84">
        <f>IF(OR(ISERROR(VLOOKUP($D$6&amp;$E43,'All sites breakdown data'!$A:$AC,'All sites breakdown data'!R$3,FALSE)),ISBLANK(VLOOKUP($D$6&amp;$E43,'All sites breakdown data'!$A:$AC,'All sites breakdown data'!R$3,FALSE))),"",VLOOKUP($D$6&amp;$E43,'All sites breakdown data'!$A:$AC,'All sites breakdown data'!R$3,FALSE))</f>
        <v>0.26500000000000001</v>
      </c>
      <c r="AK43" s="84">
        <f>IF(OR(ISERROR(VLOOKUP($D$6&amp;$E43,'All sites breakdown data'!$A:$AC,'All sites breakdown data'!T$3,FALSE)),ISBLANK(VLOOKUP($D$6&amp;$E43,'All sites breakdown data'!$A:$AC,'All sites breakdown data'!T$3,FALSE))),"",VLOOKUP($D$6&amp;$E43,'All sites breakdown data'!$A:$AC,'All sites breakdown data'!T$3,FALSE))</f>
        <v>0.1</v>
      </c>
      <c r="AL43" s="84">
        <f>IF(OR(ISERROR(VLOOKUP($D$6&amp;$E43,'All sites breakdown data'!$A:$AC,'All sites breakdown data'!V$3,FALSE)),ISBLANK(VLOOKUP($D$6&amp;$E43,'All sites breakdown data'!$A:$AC,'All sites breakdown data'!V$3,FALSE))),"",VLOOKUP($D$6&amp;$E43,'All sites breakdown data'!$A:$AC,'All sites breakdown data'!V$3,FALSE))</f>
        <v>2.1000000000000001E-2</v>
      </c>
      <c r="AM43" s="84">
        <f>IF(OR(ISERROR(VLOOKUP($D$6&amp;$E43,'All sites breakdown data'!$A:$AC,'All sites breakdown data'!X$3,FALSE)),ISBLANK(VLOOKUP($D$6&amp;$E43,'All sites breakdown data'!$A:$AC,'All sites breakdown data'!X$3,FALSE))),"",VLOOKUP($D$6&amp;$E43,'All sites breakdown data'!$A:$AC,'All sites breakdown data'!X$3,FALSE))</f>
        <v>0.216</v>
      </c>
      <c r="AN43" s="84">
        <f>IF(OR(ISERROR(VLOOKUP($D$6&amp;$E43,'All sites breakdown data'!$A:$AC,'All sites breakdown data'!Z$3,FALSE)),ISBLANK(VLOOKUP($D$6&amp;$E43,'All sites breakdown data'!$A:$AC,'All sites breakdown data'!Z$3,FALSE))),"",VLOOKUP($D$6&amp;$E43,'All sites breakdown data'!$A:$AC,'All sites breakdown data'!Z$3,FALSE))</f>
        <v>4.0000000000000001E-3</v>
      </c>
      <c r="AO43" s="84">
        <f>IF(OR(ISERROR(VLOOKUP($D$6&amp;$E43,'All sites breakdown data'!$A:$AC,'All sites breakdown data'!AB$3,FALSE)),ISBLANK(VLOOKUP($D$6&amp;$E43,'All sites breakdown data'!$A:$AC,'All sites breakdown data'!AB$3,FALSE))),"",VLOOKUP($D$6&amp;$E43,'All sites breakdown data'!$A:$AC,'All sites breakdown data'!AB$3,FALSE))</f>
        <v>3.6999999999999998E-2</v>
      </c>
      <c r="AP43" s="91"/>
      <c r="AQ43" s="91"/>
      <c r="AR43" s="91"/>
    </row>
    <row r="44" spans="4:44" x14ac:dyDescent="0.25">
      <c r="D44" s="11"/>
      <c r="E44" s="11">
        <v>2011</v>
      </c>
      <c r="F44" s="84">
        <f>IF(OR(ISERROR(VLOOKUP($D$6&amp;$E44,'All sites breakdown data'!$A:$AC,'All sites breakdown data'!B$3,FALSE)),ISBLANK(VLOOKUP($D$6&amp;$E44,'All sites breakdown data'!$A:$AC,'All sites breakdown data'!B$3,FALSE))),"",VLOOKUP($D$6&amp;$E44,'All sites breakdown data'!$A:$AC,'All sites breakdown data'!B$3,FALSE))</f>
        <v>5.8351739419612532E-2</v>
      </c>
      <c r="G44" s="84">
        <f>IF(OR(ISERROR(VLOOKUP($D$6&amp;$E44,'All sites breakdown data'!$A:$AC,'All sites breakdown data'!C$3,FALSE)),ISBLANK(VLOOKUP($D$6&amp;$E44,'All sites breakdown data'!$A:$AC,'All sites breakdown data'!C$3,FALSE))),"",VLOOKUP($D$6&amp;$E44,'All sites breakdown data'!$A:$AC,'All sites breakdown data'!C$3,FALSE))</f>
        <v>0.31863336143151333</v>
      </c>
      <c r="H44" s="84">
        <f>IF(OR(ISERROR(VLOOKUP($D$6&amp;$E44,'All sites breakdown data'!$A:$AC,'All sites breakdown data'!D$3,FALSE)),ISBLANK(VLOOKUP($D$6&amp;$E44,'All sites breakdown data'!$A:$AC,'All sites breakdown data'!D$3,FALSE))),"",VLOOKUP($D$6&amp;$E44,'All sites breakdown data'!$A:$AC,'All sites breakdown data'!D$3,FALSE))</f>
        <v>0.26000419694334481</v>
      </c>
      <c r="I44" s="84">
        <f>IF(OR(ISERROR(VLOOKUP($D$6&amp;$E44,'All sites breakdown data'!$A:$AC,'All sites breakdown data'!E$3,FALSE)),ISBLANK(VLOOKUP($D$6&amp;$E44,'All sites breakdown data'!$A:$AC,'All sites breakdown data'!E$3,FALSE))),"",VLOOKUP($D$6&amp;$E44,'All sites breakdown data'!$A:$AC,'All sites breakdown data'!E$3,FALSE))</f>
        <v>9.3766116440280697E-2</v>
      </c>
      <c r="J44" s="84">
        <f>IF(OR(ISERROR(VLOOKUP($D$6&amp;$E44,'All sites breakdown data'!$A:$AC,'All sites breakdown data'!F$3,FALSE)),ISBLANK(VLOOKUP($D$6&amp;$E44,'All sites breakdown data'!$A:$AC,'All sites breakdown data'!F$3,FALSE))),"",VLOOKUP($D$6&amp;$E44,'All sites breakdown data'!$A:$AC,'All sites breakdown data'!F$3,FALSE))</f>
        <v>1.9149443193660482E-2</v>
      </c>
      <c r="K44" s="84">
        <f>IF(OR(ISERROR(VLOOKUP($D$6&amp;$E44,'All sites breakdown data'!$A:$AC,'All sites breakdown data'!G$3,FALSE)),ISBLANK(VLOOKUP($D$6&amp;$E44,'All sites breakdown data'!$A:$AC,'All sites breakdown data'!G$3,FALSE))),"",VLOOKUP($D$6&amp;$E44,'All sites breakdown data'!$A:$AC,'All sites breakdown data'!G$3,FALSE))</f>
        <v>0.21365642683625163</v>
      </c>
      <c r="L44" s="84">
        <f>IF(OR(ISERROR(VLOOKUP($D$6&amp;$E44,'All sites breakdown data'!$A:$AC,'All sites breakdown data'!H$3,FALSE)),ISBLANK(VLOOKUP($D$6&amp;$E44,'All sites breakdown data'!$A:$AC,'All sites breakdown data'!H$3,FALSE))),"",VLOOKUP($D$6&amp;$E44,'All sites breakdown data'!$A:$AC,'All sites breakdown data'!H$3,FALSE))</f>
        <v>3.9337452028581892E-3</v>
      </c>
      <c r="M44" s="84">
        <f>IF(OR(ISERROR(VLOOKUP($D$6&amp;$E44,'All sites breakdown data'!$A:$AC,'All sites breakdown data'!I$3,FALSE)),ISBLANK(VLOOKUP($D$6&amp;$E44,'All sites breakdown data'!$A:$AC,'All sites breakdown data'!I$3,FALSE))),"",VLOOKUP($D$6&amp;$E44,'All sites breakdown data'!$A:$AC,'All sites breakdown data'!I$3,FALSE))</f>
        <v>3.2504970532478292E-2</v>
      </c>
      <c r="N44" s="17"/>
      <c r="O44" s="17"/>
      <c r="P44" s="17"/>
      <c r="Q44" s="17"/>
      <c r="R44" s="17"/>
      <c r="S44" s="17"/>
      <c r="T44" s="17"/>
      <c r="U44" s="17"/>
      <c r="V44" s="17"/>
      <c r="W44" s="17"/>
      <c r="Y44" s="84">
        <f>IF(OR(ISERROR(VLOOKUP($D$6&amp;$E44,'All sites breakdown data'!$A:$AC,'All sites breakdown data'!M$3,FALSE)),ISBLANK(VLOOKUP($D$6&amp;$E44,'All sites breakdown data'!$A:$AC,'All sites breakdown data'!M$3,FALSE))),"",VLOOKUP($D$6&amp;$E44,'All sites breakdown data'!$A:$AC,'All sites breakdown data'!M$3,FALSE))</f>
        <v>5.7000000000000002E-2</v>
      </c>
      <c r="Z44" s="84">
        <f>IF(OR(ISERROR(VLOOKUP($D$6&amp;$E44,'All sites breakdown data'!$A:$AC,'All sites breakdown data'!O$3,FALSE)),ISBLANK(VLOOKUP($D$6&amp;$E44,'All sites breakdown data'!$A:$AC,'All sites breakdown data'!O$3,FALSE))),"",VLOOKUP($D$6&amp;$E44,'All sites breakdown data'!$A:$AC,'All sites breakdown data'!O$3,FALSE))</f>
        <v>0.317</v>
      </c>
      <c r="AA44" s="84">
        <f>IF(OR(ISERROR(VLOOKUP($D$6&amp;$E44,'All sites breakdown data'!$A:$AC,'All sites breakdown data'!Q$3,FALSE)),ISBLANK(VLOOKUP($D$6&amp;$E44,'All sites breakdown data'!$A:$AC,'All sites breakdown data'!Q$3,FALSE))),"",VLOOKUP($D$6&amp;$E44,'All sites breakdown data'!$A:$AC,'All sites breakdown data'!Q$3,FALSE))</f>
        <v>0.25800000000000001</v>
      </c>
      <c r="AB44" s="84">
        <f>IF(OR(ISERROR(VLOOKUP($D$6&amp;$E44,'All sites breakdown data'!$A:$AC,'All sites breakdown data'!S$3,FALSE)),ISBLANK(VLOOKUP($D$6&amp;$E44,'All sites breakdown data'!$A:$AC,'All sites breakdown data'!S$3,FALSE))),"",VLOOKUP($D$6&amp;$E44,'All sites breakdown data'!$A:$AC,'All sites breakdown data'!S$3,FALSE))</f>
        <v>9.2999999999999999E-2</v>
      </c>
      <c r="AC44" s="84">
        <f>IF(OR(ISERROR(VLOOKUP($D$6&amp;$E44,'All sites breakdown data'!$A:$AC,'All sites breakdown data'!U$3,FALSE)),ISBLANK(VLOOKUP($D$6&amp;$E44,'All sites breakdown data'!$A:$AC,'All sites breakdown data'!U$3,FALSE))),"",VLOOKUP($D$6&amp;$E44,'All sites breakdown data'!$A:$AC,'All sites breakdown data'!U$3,FALSE))</f>
        <v>1.9E-2</v>
      </c>
      <c r="AD44" s="84">
        <f>IF(OR(ISERROR(VLOOKUP($D$6&amp;$E44,'All sites breakdown data'!$A:$AC,'All sites breakdown data'!W$3,FALSE)),ISBLANK(VLOOKUP($D$6&amp;$E44,'All sites breakdown data'!$A:$AC,'All sites breakdown data'!W$3,FALSE))),"",VLOOKUP($D$6&amp;$E44,'All sites breakdown data'!$A:$AC,'All sites breakdown data'!W$3,FALSE))</f>
        <v>0.21199999999999999</v>
      </c>
      <c r="AE44" s="84">
        <f>IF(OR(ISERROR(VLOOKUP($D$6&amp;$E44,'All sites breakdown data'!$A:$AC,'All sites breakdown data'!Y$3,FALSE)),ISBLANK(VLOOKUP($D$6&amp;$E44,'All sites breakdown data'!$A:$AC,'All sites breakdown data'!Y$3,FALSE))),"",VLOOKUP($D$6&amp;$E44,'All sites breakdown data'!$A:$AC,'All sites breakdown data'!Y$3,FALSE))</f>
        <v>4.0000000000000001E-3</v>
      </c>
      <c r="AF44" s="84">
        <f>IF(OR(ISERROR(VLOOKUP($D$6&amp;$E44,'All sites breakdown data'!$A:$AC,'All sites breakdown data'!AA$3,FALSE)),ISBLANK(VLOOKUP($D$6&amp;$E44,'All sites breakdown data'!$A:$AC,'All sites breakdown data'!AA$3,FALSE))),"",VLOOKUP($D$6&amp;$E44,'All sites breakdown data'!$A:$AC,'All sites breakdown data'!AA$3,FALSE))</f>
        <v>3.2000000000000001E-2</v>
      </c>
      <c r="AH44" s="84">
        <f>IF(OR(ISERROR(VLOOKUP($D$6&amp;$E44,'All sites breakdown data'!$A:$AC,'All sites breakdown data'!N$3,FALSE)),ISBLANK(VLOOKUP($D$6&amp;$E44,'All sites breakdown data'!$A:$AC,'All sites breakdown data'!N$3,FALSE))),"",VLOOKUP($D$6&amp;$E44,'All sites breakdown data'!$A:$AC,'All sites breakdown data'!N$3,FALSE))</f>
        <v>5.8999999999999997E-2</v>
      </c>
      <c r="AI44" s="84">
        <f>IF(OR(ISERROR(VLOOKUP($D$6&amp;$E44,'All sites breakdown data'!$A:$AC,'All sites breakdown data'!P$3,FALSE)),ISBLANK(VLOOKUP($D$6&amp;$E44,'All sites breakdown data'!$A:$AC,'All sites breakdown data'!P$3,FALSE))),"",VLOOKUP($D$6&amp;$E44,'All sites breakdown data'!$A:$AC,'All sites breakdown data'!P$3,FALSE))</f>
        <v>0.32</v>
      </c>
      <c r="AJ44" s="84">
        <f>IF(OR(ISERROR(VLOOKUP($D$6&amp;$E44,'All sites breakdown data'!$A:$AC,'All sites breakdown data'!R$3,FALSE)),ISBLANK(VLOOKUP($D$6&amp;$E44,'All sites breakdown data'!$A:$AC,'All sites breakdown data'!R$3,FALSE))),"",VLOOKUP($D$6&amp;$E44,'All sites breakdown data'!$A:$AC,'All sites breakdown data'!R$3,FALSE))</f>
        <v>0.26200000000000001</v>
      </c>
      <c r="AK44" s="84">
        <f>IF(OR(ISERROR(VLOOKUP($D$6&amp;$E44,'All sites breakdown data'!$A:$AC,'All sites breakdown data'!T$3,FALSE)),ISBLANK(VLOOKUP($D$6&amp;$E44,'All sites breakdown data'!$A:$AC,'All sites breakdown data'!T$3,FALSE))),"",VLOOKUP($D$6&amp;$E44,'All sites breakdown data'!$A:$AC,'All sites breakdown data'!T$3,FALSE))</f>
        <v>9.5000000000000001E-2</v>
      </c>
      <c r="AL44" s="84">
        <f>IF(OR(ISERROR(VLOOKUP($D$6&amp;$E44,'All sites breakdown data'!$A:$AC,'All sites breakdown data'!V$3,FALSE)),ISBLANK(VLOOKUP($D$6&amp;$E44,'All sites breakdown data'!$A:$AC,'All sites breakdown data'!V$3,FALSE))),"",VLOOKUP($D$6&amp;$E44,'All sites breakdown data'!$A:$AC,'All sites breakdown data'!V$3,FALSE))</f>
        <v>0.02</v>
      </c>
      <c r="AM44" s="84">
        <f>IF(OR(ISERROR(VLOOKUP($D$6&amp;$E44,'All sites breakdown data'!$A:$AC,'All sites breakdown data'!X$3,FALSE)),ISBLANK(VLOOKUP($D$6&amp;$E44,'All sites breakdown data'!$A:$AC,'All sites breakdown data'!X$3,FALSE))),"",VLOOKUP($D$6&amp;$E44,'All sites breakdown data'!$A:$AC,'All sites breakdown data'!X$3,FALSE))</f>
        <v>0.215</v>
      </c>
      <c r="AN44" s="84">
        <f>IF(OR(ISERROR(VLOOKUP($D$6&amp;$E44,'All sites breakdown data'!$A:$AC,'All sites breakdown data'!Z$3,FALSE)),ISBLANK(VLOOKUP($D$6&amp;$E44,'All sites breakdown data'!$A:$AC,'All sites breakdown data'!Z$3,FALSE))),"",VLOOKUP($D$6&amp;$E44,'All sites breakdown data'!$A:$AC,'All sites breakdown data'!Z$3,FALSE))</f>
        <v>4.0000000000000001E-3</v>
      </c>
      <c r="AO44" s="84">
        <f>IF(OR(ISERROR(VLOOKUP($D$6&amp;$E44,'All sites breakdown data'!$A:$AC,'All sites breakdown data'!AB$3,FALSE)),ISBLANK(VLOOKUP($D$6&amp;$E44,'All sites breakdown data'!$A:$AC,'All sites breakdown data'!AB$3,FALSE))),"",VLOOKUP($D$6&amp;$E44,'All sites breakdown data'!$A:$AC,'All sites breakdown data'!AB$3,FALSE))</f>
        <v>3.3000000000000002E-2</v>
      </c>
      <c r="AP44" s="91"/>
      <c r="AQ44" s="91"/>
      <c r="AR44" s="91"/>
    </row>
    <row r="45" spans="4:44" x14ac:dyDescent="0.25">
      <c r="D45" s="11"/>
      <c r="E45" s="11">
        <v>2012</v>
      </c>
      <c r="F45" s="84">
        <f>IF(OR(ISERROR(VLOOKUP($D$6&amp;$E45,'All sites breakdown data'!$A:$AC,'All sites breakdown data'!B$3,FALSE)),ISBLANK(VLOOKUP($D$6&amp;$E45,'All sites breakdown data'!$A:$AC,'All sites breakdown data'!B$3,FALSE))),"",VLOOKUP($D$6&amp;$E45,'All sites breakdown data'!$A:$AC,'All sites breakdown data'!B$3,FALSE))</f>
        <v>5.7882661422484431E-2</v>
      </c>
      <c r="G45" s="84">
        <f>IF(OR(ISERROR(VLOOKUP($D$6&amp;$E45,'All sites breakdown data'!$A:$AC,'All sites breakdown data'!C$3,FALSE)),ISBLANK(VLOOKUP($D$6&amp;$E45,'All sites breakdown data'!$A:$AC,'All sites breakdown data'!C$3,FALSE))),"",VLOOKUP($D$6&amp;$E45,'All sites breakdown data'!$A:$AC,'All sites breakdown data'!C$3,FALSE))</f>
        <v>0.32947954941434215</v>
      </c>
      <c r="H45" s="84">
        <f>IF(OR(ISERROR(VLOOKUP($D$6&amp;$E45,'All sites breakdown data'!$A:$AC,'All sites breakdown data'!D$3,FALSE)),ISBLANK(VLOOKUP($D$6&amp;$E45,'All sites breakdown data'!$A:$AC,'All sites breakdown data'!D$3,FALSE))),"",VLOOKUP($D$6&amp;$E45,'All sites breakdown data'!$A:$AC,'All sites breakdown data'!D$3,FALSE))</f>
        <v>0.25730649140057615</v>
      </c>
      <c r="I45" s="84">
        <f>IF(OR(ISERROR(VLOOKUP($D$6&amp;$E45,'All sites breakdown data'!$A:$AC,'All sites breakdown data'!E$3,FALSE)),ISBLANK(VLOOKUP($D$6&amp;$E45,'All sites breakdown data'!$A:$AC,'All sites breakdown data'!E$3,FALSE))),"",VLOOKUP($D$6&amp;$E45,'All sites breakdown data'!$A:$AC,'All sites breakdown data'!E$3,FALSE))</f>
        <v>9.1228070175438603E-2</v>
      </c>
      <c r="J45" s="84">
        <f>IF(OR(ISERROR(VLOOKUP($D$6&amp;$E45,'All sites breakdown data'!$A:$AC,'All sites breakdown data'!F$3,FALSE)),ISBLANK(VLOOKUP($D$6&amp;$E45,'All sites breakdown data'!$A:$AC,'All sites breakdown data'!F$3,FALSE))),"",VLOOKUP($D$6&amp;$E45,'All sites breakdown data'!$A:$AC,'All sites breakdown data'!F$3,FALSE))</f>
        <v>1.7781917921647777E-2</v>
      </c>
      <c r="K45" s="84">
        <f>IF(OR(ISERROR(VLOOKUP($D$6&amp;$E45,'All sites breakdown data'!$A:$AC,'All sites breakdown data'!G$3,FALSE)),ISBLANK(VLOOKUP($D$6&amp;$E45,'All sites breakdown data'!$A:$AC,'All sites breakdown data'!G$3,FALSE))),"",VLOOKUP($D$6&amp;$E45,'All sites breakdown data'!$A:$AC,'All sites breakdown data'!G$3,FALSE))</f>
        <v>0.21151305007849022</v>
      </c>
      <c r="L45" s="84">
        <f>IF(OR(ISERROR(VLOOKUP($D$6&amp;$E45,'All sites breakdown data'!$A:$AC,'All sites breakdown data'!H$3,FALSE)),ISBLANK(VLOOKUP($D$6&amp;$E45,'All sites breakdown data'!$A:$AC,'All sites breakdown data'!H$3,FALSE))),"",VLOOKUP($D$6&amp;$E45,'All sites breakdown data'!$A:$AC,'All sites breakdown data'!H$3,FALSE))</f>
        <v>3.9917887146578342E-3</v>
      </c>
      <c r="M45" s="84">
        <f>IF(OR(ISERROR(VLOOKUP($D$6&amp;$E45,'All sites breakdown data'!$A:$AC,'All sites breakdown data'!I$3,FALSE)),ISBLANK(VLOOKUP($D$6&amp;$E45,'All sites breakdown data'!$A:$AC,'All sites breakdown data'!I$3,FALSE))),"",VLOOKUP($D$6&amp;$E45,'All sites breakdown data'!$A:$AC,'All sites breakdown data'!I$3,FALSE))</f>
        <v>3.0816470872362816E-2</v>
      </c>
      <c r="N45" s="17"/>
      <c r="O45" s="17"/>
      <c r="P45" s="17"/>
      <c r="Q45" s="17"/>
      <c r="R45" s="17"/>
      <c r="S45" s="17"/>
      <c r="T45" s="17"/>
      <c r="U45" s="17"/>
      <c r="V45" s="17"/>
      <c r="W45" s="17"/>
      <c r="Y45" s="84">
        <f>IF(OR(ISERROR(VLOOKUP($D$6&amp;$E45,'All sites breakdown data'!$A:$AC,'All sites breakdown data'!M$3,FALSE)),ISBLANK(VLOOKUP($D$6&amp;$E45,'All sites breakdown data'!$A:$AC,'All sites breakdown data'!M$3,FALSE))),"",VLOOKUP($D$6&amp;$E45,'All sites breakdown data'!$A:$AC,'All sites breakdown data'!M$3,FALSE))</f>
        <v>5.7000000000000002E-2</v>
      </c>
      <c r="Z45" s="84">
        <f>IF(OR(ISERROR(VLOOKUP($D$6&amp;$E45,'All sites breakdown data'!$A:$AC,'All sites breakdown data'!O$3,FALSE)),ISBLANK(VLOOKUP($D$6&amp;$E45,'All sites breakdown data'!$A:$AC,'All sites breakdown data'!O$3,FALSE))),"",VLOOKUP($D$6&amp;$E45,'All sites breakdown data'!$A:$AC,'All sites breakdown data'!O$3,FALSE))</f>
        <v>0.32800000000000001</v>
      </c>
      <c r="AA45" s="84">
        <f>IF(OR(ISERROR(VLOOKUP($D$6&amp;$E45,'All sites breakdown data'!$A:$AC,'All sites breakdown data'!Q$3,FALSE)),ISBLANK(VLOOKUP($D$6&amp;$E45,'All sites breakdown data'!$A:$AC,'All sites breakdown data'!Q$3,FALSE))),"",VLOOKUP($D$6&amp;$E45,'All sites breakdown data'!$A:$AC,'All sites breakdown data'!Q$3,FALSE))</f>
        <v>0.25600000000000001</v>
      </c>
      <c r="AB45" s="84">
        <f>IF(OR(ISERROR(VLOOKUP($D$6&amp;$E45,'All sites breakdown data'!$A:$AC,'All sites breakdown data'!S$3,FALSE)),ISBLANK(VLOOKUP($D$6&amp;$E45,'All sites breakdown data'!$A:$AC,'All sites breakdown data'!S$3,FALSE))),"",VLOOKUP($D$6&amp;$E45,'All sites breakdown data'!$A:$AC,'All sites breakdown data'!S$3,FALSE))</f>
        <v>0.09</v>
      </c>
      <c r="AC45" s="84">
        <f>IF(OR(ISERROR(VLOOKUP($D$6&amp;$E45,'All sites breakdown data'!$A:$AC,'All sites breakdown data'!U$3,FALSE)),ISBLANK(VLOOKUP($D$6&amp;$E45,'All sites breakdown data'!$A:$AC,'All sites breakdown data'!U$3,FALSE))),"",VLOOKUP($D$6&amp;$E45,'All sites breakdown data'!$A:$AC,'All sites breakdown data'!U$3,FALSE))</f>
        <v>1.7000000000000001E-2</v>
      </c>
      <c r="AD45" s="84">
        <f>IF(OR(ISERROR(VLOOKUP($D$6&amp;$E45,'All sites breakdown data'!$A:$AC,'All sites breakdown data'!W$3,FALSE)),ISBLANK(VLOOKUP($D$6&amp;$E45,'All sites breakdown data'!$A:$AC,'All sites breakdown data'!W$3,FALSE))),"",VLOOKUP($D$6&amp;$E45,'All sites breakdown data'!$A:$AC,'All sites breakdown data'!W$3,FALSE))</f>
        <v>0.21</v>
      </c>
      <c r="AE45" s="84">
        <f>IF(OR(ISERROR(VLOOKUP($D$6&amp;$E45,'All sites breakdown data'!$A:$AC,'All sites breakdown data'!Y$3,FALSE)),ISBLANK(VLOOKUP($D$6&amp;$E45,'All sites breakdown data'!$A:$AC,'All sites breakdown data'!Y$3,FALSE))),"",VLOOKUP($D$6&amp;$E45,'All sites breakdown data'!$A:$AC,'All sites breakdown data'!Y$3,FALSE))</f>
        <v>4.0000000000000001E-3</v>
      </c>
      <c r="AF45" s="84">
        <f>IF(OR(ISERROR(VLOOKUP($D$6&amp;$E45,'All sites breakdown data'!$A:$AC,'All sites breakdown data'!AA$3,FALSE)),ISBLANK(VLOOKUP($D$6&amp;$E45,'All sites breakdown data'!$A:$AC,'All sites breakdown data'!AA$3,FALSE))),"",VLOOKUP($D$6&amp;$E45,'All sites breakdown data'!$A:$AC,'All sites breakdown data'!AA$3,FALSE))</f>
        <v>0.03</v>
      </c>
      <c r="AH45" s="84">
        <f>IF(OR(ISERROR(VLOOKUP($D$6&amp;$E45,'All sites breakdown data'!$A:$AC,'All sites breakdown data'!N$3,FALSE)),ISBLANK(VLOOKUP($D$6&amp;$E45,'All sites breakdown data'!$A:$AC,'All sites breakdown data'!N$3,FALSE))),"",VLOOKUP($D$6&amp;$E45,'All sites breakdown data'!$A:$AC,'All sites breakdown data'!N$3,FALSE))</f>
        <v>5.8999999999999997E-2</v>
      </c>
      <c r="AI45" s="84">
        <f>IF(OR(ISERROR(VLOOKUP($D$6&amp;$E45,'All sites breakdown data'!$A:$AC,'All sites breakdown data'!P$3,FALSE)),ISBLANK(VLOOKUP($D$6&amp;$E45,'All sites breakdown data'!$A:$AC,'All sites breakdown data'!P$3,FALSE))),"",VLOOKUP($D$6&amp;$E45,'All sites breakdown data'!$A:$AC,'All sites breakdown data'!P$3,FALSE))</f>
        <v>0.33100000000000002</v>
      </c>
      <c r="AJ45" s="84">
        <f>IF(OR(ISERROR(VLOOKUP($D$6&amp;$E45,'All sites breakdown data'!$A:$AC,'All sites breakdown data'!R$3,FALSE)),ISBLANK(VLOOKUP($D$6&amp;$E45,'All sites breakdown data'!$A:$AC,'All sites breakdown data'!R$3,FALSE))),"",VLOOKUP($D$6&amp;$E45,'All sites breakdown data'!$A:$AC,'All sites breakdown data'!R$3,FALSE))</f>
        <v>0.25900000000000001</v>
      </c>
      <c r="AK45" s="84">
        <f>IF(OR(ISERROR(VLOOKUP($D$6&amp;$E45,'All sites breakdown data'!$A:$AC,'All sites breakdown data'!T$3,FALSE)),ISBLANK(VLOOKUP($D$6&amp;$E45,'All sites breakdown data'!$A:$AC,'All sites breakdown data'!T$3,FALSE))),"",VLOOKUP($D$6&amp;$E45,'All sites breakdown data'!$A:$AC,'All sites breakdown data'!T$3,FALSE))</f>
        <v>9.1999999999999998E-2</v>
      </c>
      <c r="AL45" s="84">
        <f>IF(OR(ISERROR(VLOOKUP($D$6&amp;$E45,'All sites breakdown data'!$A:$AC,'All sites breakdown data'!V$3,FALSE)),ISBLANK(VLOOKUP($D$6&amp;$E45,'All sites breakdown data'!$A:$AC,'All sites breakdown data'!V$3,FALSE))),"",VLOOKUP($D$6&amp;$E45,'All sites breakdown data'!$A:$AC,'All sites breakdown data'!V$3,FALSE))</f>
        <v>1.7999999999999999E-2</v>
      </c>
      <c r="AM45" s="84">
        <f>IF(OR(ISERROR(VLOOKUP($D$6&amp;$E45,'All sites breakdown data'!$A:$AC,'All sites breakdown data'!X$3,FALSE)),ISBLANK(VLOOKUP($D$6&amp;$E45,'All sites breakdown data'!$A:$AC,'All sites breakdown data'!X$3,FALSE))),"",VLOOKUP($D$6&amp;$E45,'All sites breakdown data'!$A:$AC,'All sites breakdown data'!X$3,FALSE))</f>
        <v>0.21299999999999999</v>
      </c>
      <c r="AN45" s="84">
        <f>IF(OR(ISERROR(VLOOKUP($D$6&amp;$E45,'All sites breakdown data'!$A:$AC,'All sites breakdown data'!Z$3,FALSE)),ISBLANK(VLOOKUP($D$6&amp;$E45,'All sites breakdown data'!$A:$AC,'All sites breakdown data'!Z$3,FALSE))),"",VLOOKUP($D$6&amp;$E45,'All sites breakdown data'!$A:$AC,'All sites breakdown data'!Z$3,FALSE))</f>
        <v>4.0000000000000001E-3</v>
      </c>
      <c r="AO45" s="84">
        <f>IF(OR(ISERROR(VLOOKUP($D$6&amp;$E45,'All sites breakdown data'!$A:$AC,'All sites breakdown data'!AB$3,FALSE)),ISBLANK(VLOOKUP($D$6&amp;$E45,'All sites breakdown data'!$A:$AC,'All sites breakdown data'!AB$3,FALSE))),"",VLOOKUP($D$6&amp;$E45,'All sites breakdown data'!$A:$AC,'All sites breakdown data'!AB$3,FALSE))</f>
        <v>3.1E-2</v>
      </c>
      <c r="AP45" s="91"/>
      <c r="AQ45" s="91"/>
      <c r="AR45" s="91"/>
    </row>
    <row r="46" spans="4:44" x14ac:dyDescent="0.25">
      <c r="D46" s="11"/>
      <c r="E46" s="11">
        <v>2013</v>
      </c>
      <c r="F46" s="84">
        <f>IF(OR(ISERROR(VLOOKUP($D$6&amp;$E46,'All sites breakdown data'!$A:$AC,'All sites breakdown data'!B$3,FALSE)),ISBLANK(VLOOKUP($D$6&amp;$E46,'All sites breakdown data'!$A:$AC,'All sites breakdown data'!B$3,FALSE))),"",VLOOKUP($D$6&amp;$E46,'All sites breakdown data'!$A:$AC,'All sites breakdown data'!B$3,FALSE))</f>
        <v>5.7060960570609609E-2</v>
      </c>
      <c r="G46" s="84">
        <f>IF(OR(ISERROR(VLOOKUP($D$6&amp;$E46,'All sites breakdown data'!$A:$AC,'All sites breakdown data'!C$3,FALSE)),ISBLANK(VLOOKUP($D$6&amp;$E46,'All sites breakdown data'!$A:$AC,'All sites breakdown data'!C$3,FALSE))),"",VLOOKUP($D$6&amp;$E46,'All sites breakdown data'!$A:$AC,'All sites breakdown data'!C$3,FALSE))</f>
        <v>0.3374495883744959</v>
      </c>
      <c r="H46" s="84">
        <f>IF(OR(ISERROR(VLOOKUP($D$6&amp;$E46,'All sites breakdown data'!$A:$AC,'All sites breakdown data'!D$3,FALSE)),ISBLANK(VLOOKUP($D$6&amp;$E46,'All sites breakdown data'!$A:$AC,'All sites breakdown data'!D$3,FALSE))),"",VLOOKUP($D$6&amp;$E46,'All sites breakdown data'!$A:$AC,'All sites breakdown data'!D$3,FALSE))</f>
        <v>0.25562443755624437</v>
      </c>
      <c r="I46" s="84">
        <f>IF(OR(ISERROR(VLOOKUP($D$6&amp;$E46,'All sites breakdown data'!$A:$AC,'All sites breakdown data'!E$3,FALSE)),ISBLANK(VLOOKUP($D$6&amp;$E46,'All sites breakdown data'!$A:$AC,'All sites breakdown data'!E$3,FALSE))),"",VLOOKUP($D$6&amp;$E46,'All sites breakdown data'!$A:$AC,'All sites breakdown data'!E$3,FALSE))</f>
        <v>9.1817484918174846E-2</v>
      </c>
      <c r="J46" s="84">
        <f>IF(OR(ISERROR(VLOOKUP($D$6&amp;$E46,'All sites breakdown data'!$A:$AC,'All sites breakdown data'!F$3,FALSE)),ISBLANK(VLOOKUP($D$6&amp;$E46,'All sites breakdown data'!$A:$AC,'All sites breakdown data'!F$3,FALSE))),"",VLOOKUP($D$6&amp;$E46,'All sites breakdown data'!$A:$AC,'All sites breakdown data'!F$3,FALSE))</f>
        <v>1.7574909175749092E-2</v>
      </c>
      <c r="K46" s="84">
        <f>IF(OR(ISERROR(VLOOKUP($D$6&amp;$E46,'All sites breakdown data'!$A:$AC,'All sites breakdown data'!G$3,FALSE)),ISBLANK(VLOOKUP($D$6&amp;$E46,'All sites breakdown data'!$A:$AC,'All sites breakdown data'!G$3,FALSE))),"",VLOOKUP($D$6&amp;$E46,'All sites breakdown data'!$A:$AC,'All sites breakdown data'!G$3,FALSE))</f>
        <v>0.2060327300603273</v>
      </c>
      <c r="L46" s="84">
        <f>IF(OR(ISERROR(VLOOKUP($D$6&amp;$E46,'All sites breakdown data'!$A:$AC,'All sites breakdown data'!H$3,FALSE)),ISBLANK(VLOOKUP($D$6&amp;$E46,'All sites breakdown data'!$A:$AC,'All sites breakdown data'!H$3,FALSE))),"",VLOOKUP($D$6&amp;$E46,'All sites breakdown data'!$A:$AC,'All sites breakdown data'!H$3,FALSE))</f>
        <v>4.4195580441955809E-3</v>
      </c>
      <c r="M46" s="84">
        <f>IF(OR(ISERROR(VLOOKUP($D$6&amp;$E46,'All sites breakdown data'!$A:$AC,'All sites breakdown data'!I$3,FALSE)),ISBLANK(VLOOKUP($D$6&amp;$E46,'All sites breakdown data'!$A:$AC,'All sites breakdown data'!I$3,FALSE))),"",VLOOKUP($D$6&amp;$E46,'All sites breakdown data'!$A:$AC,'All sites breakdown data'!I$3,FALSE))</f>
        <v>3.0020331300203314E-2</v>
      </c>
      <c r="N46" s="17"/>
      <c r="O46" s="17"/>
      <c r="P46" s="17"/>
      <c r="Q46" s="17"/>
      <c r="R46" s="17"/>
      <c r="S46" s="17"/>
      <c r="T46" s="17"/>
      <c r="U46" s="17"/>
      <c r="V46" s="17"/>
      <c r="W46" s="17"/>
      <c r="Y46" s="84">
        <f>IF(OR(ISERROR(VLOOKUP($D$6&amp;$E46,'All sites breakdown data'!$A:$AC,'All sites breakdown data'!M$3,FALSE)),ISBLANK(VLOOKUP($D$6&amp;$E46,'All sites breakdown data'!$A:$AC,'All sites breakdown data'!M$3,FALSE))),"",VLOOKUP($D$6&amp;$E46,'All sites breakdown data'!$A:$AC,'All sites breakdown data'!M$3,FALSE))</f>
        <v>5.6000000000000001E-2</v>
      </c>
      <c r="Z46" s="84">
        <f>IF(OR(ISERROR(VLOOKUP($D$6&amp;$E46,'All sites breakdown data'!$A:$AC,'All sites breakdown data'!O$3,FALSE)),ISBLANK(VLOOKUP($D$6&amp;$E46,'All sites breakdown data'!$A:$AC,'All sites breakdown data'!O$3,FALSE))),"",VLOOKUP($D$6&amp;$E46,'All sites breakdown data'!$A:$AC,'All sites breakdown data'!O$3,FALSE))</f>
        <v>0.33600000000000002</v>
      </c>
      <c r="AA46" s="84">
        <f>IF(OR(ISERROR(VLOOKUP($D$6&amp;$E46,'All sites breakdown data'!$A:$AC,'All sites breakdown data'!Q$3,FALSE)),ISBLANK(VLOOKUP($D$6&amp;$E46,'All sites breakdown data'!$A:$AC,'All sites breakdown data'!Q$3,FALSE))),"",VLOOKUP($D$6&amp;$E46,'All sites breakdown data'!$A:$AC,'All sites breakdown data'!Q$3,FALSE))</f>
        <v>0.254</v>
      </c>
      <c r="AB46" s="84">
        <f>IF(OR(ISERROR(VLOOKUP($D$6&amp;$E46,'All sites breakdown data'!$A:$AC,'All sites breakdown data'!S$3,FALSE)),ISBLANK(VLOOKUP($D$6&amp;$E46,'All sites breakdown data'!$A:$AC,'All sites breakdown data'!S$3,FALSE))),"",VLOOKUP($D$6&amp;$E46,'All sites breakdown data'!$A:$AC,'All sites breakdown data'!S$3,FALSE))</f>
        <v>9.0999999999999998E-2</v>
      </c>
      <c r="AC46" s="84">
        <f>IF(OR(ISERROR(VLOOKUP($D$6&amp;$E46,'All sites breakdown data'!$A:$AC,'All sites breakdown data'!U$3,FALSE)),ISBLANK(VLOOKUP($D$6&amp;$E46,'All sites breakdown data'!$A:$AC,'All sites breakdown data'!U$3,FALSE))),"",VLOOKUP($D$6&amp;$E46,'All sites breakdown data'!$A:$AC,'All sites breakdown data'!U$3,FALSE))</f>
        <v>1.7000000000000001E-2</v>
      </c>
      <c r="AD46" s="84">
        <f>IF(OR(ISERROR(VLOOKUP($D$6&amp;$E46,'All sites breakdown data'!$A:$AC,'All sites breakdown data'!W$3,FALSE)),ISBLANK(VLOOKUP($D$6&amp;$E46,'All sites breakdown data'!$A:$AC,'All sites breakdown data'!W$3,FALSE))),"",VLOOKUP($D$6&amp;$E46,'All sites breakdown data'!$A:$AC,'All sites breakdown data'!W$3,FALSE))</f>
        <v>0.20499999999999999</v>
      </c>
      <c r="AE46" s="84">
        <f>IF(OR(ISERROR(VLOOKUP($D$6&amp;$E46,'All sites breakdown data'!$A:$AC,'All sites breakdown data'!Y$3,FALSE)),ISBLANK(VLOOKUP($D$6&amp;$E46,'All sites breakdown data'!$A:$AC,'All sites breakdown data'!Y$3,FALSE))),"",VLOOKUP($D$6&amp;$E46,'All sites breakdown data'!$A:$AC,'All sites breakdown data'!Y$3,FALSE))</f>
        <v>4.0000000000000001E-3</v>
      </c>
      <c r="AF46" s="84">
        <f>IF(OR(ISERROR(VLOOKUP($D$6&amp;$E46,'All sites breakdown data'!$A:$AC,'All sites breakdown data'!AA$3,FALSE)),ISBLANK(VLOOKUP($D$6&amp;$E46,'All sites breakdown data'!$A:$AC,'All sites breakdown data'!AA$3,FALSE))),"",VLOOKUP($D$6&amp;$E46,'All sites breakdown data'!$A:$AC,'All sites breakdown data'!AA$3,FALSE))</f>
        <v>2.9000000000000001E-2</v>
      </c>
      <c r="AH46" s="84">
        <f>IF(OR(ISERROR(VLOOKUP($D$6&amp;$E46,'All sites breakdown data'!$A:$AC,'All sites breakdown data'!N$3,FALSE)),ISBLANK(VLOOKUP($D$6&amp;$E46,'All sites breakdown data'!$A:$AC,'All sites breakdown data'!N$3,FALSE))),"",VLOOKUP($D$6&amp;$E46,'All sites breakdown data'!$A:$AC,'All sites breakdown data'!N$3,FALSE))</f>
        <v>5.8000000000000003E-2</v>
      </c>
      <c r="AI46" s="84">
        <f>IF(OR(ISERROR(VLOOKUP($D$6&amp;$E46,'All sites breakdown data'!$A:$AC,'All sites breakdown data'!P$3,FALSE)),ISBLANK(VLOOKUP($D$6&amp;$E46,'All sites breakdown data'!$A:$AC,'All sites breakdown data'!P$3,FALSE))),"",VLOOKUP($D$6&amp;$E46,'All sites breakdown data'!$A:$AC,'All sites breakdown data'!P$3,FALSE))</f>
        <v>0.33900000000000002</v>
      </c>
      <c r="AJ46" s="84">
        <f>IF(OR(ISERROR(VLOOKUP($D$6&amp;$E46,'All sites breakdown data'!$A:$AC,'All sites breakdown data'!R$3,FALSE)),ISBLANK(VLOOKUP($D$6&amp;$E46,'All sites breakdown data'!$A:$AC,'All sites breakdown data'!R$3,FALSE))),"",VLOOKUP($D$6&amp;$E46,'All sites breakdown data'!$A:$AC,'All sites breakdown data'!R$3,FALSE))</f>
        <v>0.25700000000000001</v>
      </c>
      <c r="AK46" s="84">
        <f>IF(OR(ISERROR(VLOOKUP($D$6&amp;$E46,'All sites breakdown data'!$A:$AC,'All sites breakdown data'!T$3,FALSE)),ISBLANK(VLOOKUP($D$6&amp;$E46,'All sites breakdown data'!$A:$AC,'All sites breakdown data'!T$3,FALSE))),"",VLOOKUP($D$6&amp;$E46,'All sites breakdown data'!$A:$AC,'All sites breakdown data'!T$3,FALSE))</f>
        <v>9.2999999999999999E-2</v>
      </c>
      <c r="AL46" s="84">
        <f>IF(OR(ISERROR(VLOOKUP($D$6&amp;$E46,'All sites breakdown data'!$A:$AC,'All sites breakdown data'!V$3,FALSE)),ISBLANK(VLOOKUP($D$6&amp;$E46,'All sites breakdown data'!$A:$AC,'All sites breakdown data'!V$3,FALSE))),"",VLOOKUP($D$6&amp;$E46,'All sites breakdown data'!$A:$AC,'All sites breakdown data'!V$3,FALSE))</f>
        <v>1.7999999999999999E-2</v>
      </c>
      <c r="AM46" s="84">
        <f>IF(OR(ISERROR(VLOOKUP($D$6&amp;$E46,'All sites breakdown data'!$A:$AC,'All sites breakdown data'!X$3,FALSE)),ISBLANK(VLOOKUP($D$6&amp;$E46,'All sites breakdown data'!$A:$AC,'All sites breakdown data'!X$3,FALSE))),"",VLOOKUP($D$6&amp;$E46,'All sites breakdown data'!$A:$AC,'All sites breakdown data'!X$3,FALSE))</f>
        <v>0.20699999999999999</v>
      </c>
      <c r="AN46" s="84">
        <f>IF(OR(ISERROR(VLOOKUP($D$6&amp;$E46,'All sites breakdown data'!$A:$AC,'All sites breakdown data'!Z$3,FALSE)),ISBLANK(VLOOKUP($D$6&amp;$E46,'All sites breakdown data'!$A:$AC,'All sites breakdown data'!Z$3,FALSE))),"",VLOOKUP($D$6&amp;$E46,'All sites breakdown data'!$A:$AC,'All sites breakdown data'!Z$3,FALSE))</f>
        <v>5.0000000000000001E-3</v>
      </c>
      <c r="AO46" s="84">
        <f>IF(OR(ISERROR(VLOOKUP($D$6&amp;$E46,'All sites breakdown data'!$A:$AC,'All sites breakdown data'!AB$3,FALSE)),ISBLANK(VLOOKUP($D$6&amp;$E46,'All sites breakdown data'!$A:$AC,'All sites breakdown data'!AB$3,FALSE))),"",VLOOKUP($D$6&amp;$E46,'All sites breakdown data'!$A:$AC,'All sites breakdown data'!AB$3,FALSE))</f>
        <v>3.1E-2</v>
      </c>
      <c r="AP46" s="91"/>
      <c r="AQ46" s="91"/>
      <c r="AR46" s="91"/>
    </row>
    <row r="47" spans="4:44" x14ac:dyDescent="0.25">
      <c r="D47" s="11"/>
      <c r="E47" s="11">
        <v>2014</v>
      </c>
      <c r="F47" s="84">
        <f>IF(OR(ISERROR(VLOOKUP($D$6&amp;$E47,'All sites breakdown data'!$A:$AC,'All sites breakdown data'!B$3,FALSE)),ISBLANK(VLOOKUP($D$6&amp;$E47,'All sites breakdown data'!$A:$AC,'All sites breakdown data'!B$3,FALSE))),"",VLOOKUP($D$6&amp;$E47,'All sites breakdown data'!$A:$AC,'All sites breakdown data'!B$3,FALSE))</f>
        <v>5.943071733603629E-2</v>
      </c>
      <c r="G47" s="84">
        <f>IF(OR(ISERROR(VLOOKUP($D$6&amp;$E47,'All sites breakdown data'!$A:$AC,'All sites breakdown data'!C$3,FALSE)),ISBLANK(VLOOKUP($D$6&amp;$E47,'All sites breakdown data'!$A:$AC,'All sites breakdown data'!C$3,FALSE))),"",VLOOKUP($D$6&amp;$E47,'All sites breakdown data'!$A:$AC,'All sites breakdown data'!C$3,FALSE))</f>
        <v>0.34982801880992342</v>
      </c>
      <c r="H47" s="84">
        <f>IF(OR(ISERROR(VLOOKUP($D$6&amp;$E47,'All sites breakdown data'!$A:$AC,'All sites breakdown data'!D$3,FALSE)),ISBLANK(VLOOKUP($D$6&amp;$E47,'All sites breakdown data'!$A:$AC,'All sites breakdown data'!D$3,FALSE))),"",VLOOKUP($D$6&amp;$E47,'All sites breakdown data'!$A:$AC,'All sites breakdown data'!D$3,FALSE))</f>
        <v>0.25245841710838968</v>
      </c>
      <c r="I47" s="84">
        <f>IF(OR(ISERROR(VLOOKUP($D$6&amp;$E47,'All sites breakdown data'!$A:$AC,'All sites breakdown data'!E$3,FALSE)),ISBLANK(VLOOKUP($D$6&amp;$E47,'All sites breakdown data'!$A:$AC,'All sites breakdown data'!E$3,FALSE))),"",VLOOKUP($D$6&amp;$E47,'All sites breakdown data'!$A:$AC,'All sites breakdown data'!E$3,FALSE))</f>
        <v>8.7309948322560282E-2</v>
      </c>
      <c r="J47" s="84">
        <f>IF(OR(ISERROR(VLOOKUP($D$6&amp;$E47,'All sites breakdown data'!$A:$AC,'All sites breakdown data'!F$3,FALSE)),ISBLANK(VLOOKUP($D$6&amp;$E47,'All sites breakdown data'!$A:$AC,'All sites breakdown data'!F$3,FALSE))),"",VLOOKUP($D$6&amp;$E47,'All sites breakdown data'!$A:$AC,'All sites breakdown data'!F$3,FALSE))</f>
        <v>1.7018660374536813E-2</v>
      </c>
      <c r="K47" s="84">
        <f>IF(OR(ISERROR(VLOOKUP($D$6&amp;$E47,'All sites breakdown data'!$A:$AC,'All sites breakdown data'!G$3,FALSE)),ISBLANK(VLOOKUP($D$6&amp;$E47,'All sites breakdown data'!$A:$AC,'All sites breakdown data'!G$3,FALSE))),"",VLOOKUP($D$6&amp;$E47,'All sites breakdown data'!$A:$AC,'All sites breakdown data'!G$3,FALSE))</f>
        <v>0.20015951878499857</v>
      </c>
      <c r="L47" s="84">
        <f>IF(OR(ISERROR(VLOOKUP($D$6&amp;$E47,'All sites breakdown data'!$A:$AC,'All sites breakdown data'!H$3,FALSE)),ISBLANK(VLOOKUP($D$6&amp;$E47,'All sites breakdown data'!$A:$AC,'All sites breakdown data'!H$3,FALSE))),"",VLOOKUP($D$6&amp;$E47,'All sites breakdown data'!$A:$AC,'All sites breakdown data'!H$3,FALSE))</f>
        <v>1.9241953440454628E-3</v>
      </c>
      <c r="M47" s="84">
        <f>IF(OR(ISERROR(VLOOKUP($D$6&amp;$E47,'All sites breakdown data'!$A:$AC,'All sites breakdown data'!I$3,FALSE)),ISBLANK(VLOOKUP($D$6&amp;$E47,'All sites breakdown data'!$A:$AC,'All sites breakdown data'!I$3,FALSE))),"",VLOOKUP($D$6&amp;$E47,'All sites breakdown data'!$A:$AC,'All sites breakdown data'!I$3,FALSE))</f>
        <v>3.187052391950948E-2</v>
      </c>
      <c r="N47" s="17"/>
      <c r="O47" s="17"/>
      <c r="P47" s="17"/>
      <c r="Q47" s="17"/>
      <c r="R47" s="17"/>
      <c r="S47" s="17"/>
      <c r="T47" s="17"/>
      <c r="U47" s="17"/>
      <c r="V47" s="17"/>
      <c r="W47" s="17"/>
      <c r="Y47" s="84">
        <f>IF(OR(ISERROR(VLOOKUP($D$6&amp;$E47,'All sites breakdown data'!$A:$AC,'All sites breakdown data'!M$3,FALSE)),ISBLANK(VLOOKUP($D$6&amp;$E47,'All sites breakdown data'!$A:$AC,'All sites breakdown data'!M$3,FALSE))),"",VLOOKUP($D$6&amp;$E47,'All sites breakdown data'!$A:$AC,'All sites breakdown data'!M$3,FALSE))</f>
        <v>5.8999999999999997E-2</v>
      </c>
      <c r="Z47" s="84">
        <f>IF(OR(ISERROR(VLOOKUP($D$6&amp;$E47,'All sites breakdown data'!$A:$AC,'All sites breakdown data'!O$3,FALSE)),ISBLANK(VLOOKUP($D$6&amp;$E47,'All sites breakdown data'!$A:$AC,'All sites breakdown data'!O$3,FALSE))),"",VLOOKUP($D$6&amp;$E47,'All sites breakdown data'!$A:$AC,'All sites breakdown data'!O$3,FALSE))</f>
        <v>0.34799999999999998</v>
      </c>
      <c r="AA47" s="84">
        <f>IF(OR(ISERROR(VLOOKUP($D$6&amp;$E47,'All sites breakdown data'!$A:$AC,'All sites breakdown data'!Q$3,FALSE)),ISBLANK(VLOOKUP($D$6&amp;$E47,'All sites breakdown data'!$A:$AC,'All sites breakdown data'!Q$3,FALSE))),"",VLOOKUP($D$6&amp;$E47,'All sites breakdown data'!$A:$AC,'All sites breakdown data'!Q$3,FALSE))</f>
        <v>0.251</v>
      </c>
      <c r="AB47" s="84">
        <f>IF(OR(ISERROR(VLOOKUP($D$6&amp;$E47,'All sites breakdown data'!$A:$AC,'All sites breakdown data'!S$3,FALSE)),ISBLANK(VLOOKUP($D$6&amp;$E47,'All sites breakdown data'!$A:$AC,'All sites breakdown data'!S$3,FALSE))),"",VLOOKUP($D$6&amp;$E47,'All sites breakdown data'!$A:$AC,'All sites breakdown data'!S$3,FALSE))</f>
        <v>8.5999999999999993E-2</v>
      </c>
      <c r="AC47" s="84">
        <f>IF(OR(ISERROR(VLOOKUP($D$6&amp;$E47,'All sites breakdown data'!$A:$AC,'All sites breakdown data'!U$3,FALSE)),ISBLANK(VLOOKUP($D$6&amp;$E47,'All sites breakdown data'!$A:$AC,'All sites breakdown data'!U$3,FALSE))),"",VLOOKUP($D$6&amp;$E47,'All sites breakdown data'!$A:$AC,'All sites breakdown data'!U$3,FALSE))</f>
        <v>1.7000000000000001E-2</v>
      </c>
      <c r="AD47" s="84">
        <f>IF(OR(ISERROR(VLOOKUP($D$6&amp;$E47,'All sites breakdown data'!$A:$AC,'All sites breakdown data'!W$3,FALSE)),ISBLANK(VLOOKUP($D$6&amp;$E47,'All sites breakdown data'!$A:$AC,'All sites breakdown data'!W$3,FALSE))),"",VLOOKUP($D$6&amp;$E47,'All sites breakdown data'!$A:$AC,'All sites breakdown data'!W$3,FALSE))</f>
        <v>0.19900000000000001</v>
      </c>
      <c r="AE47" s="84">
        <f>IF(OR(ISERROR(VLOOKUP($D$6&amp;$E47,'All sites breakdown data'!$A:$AC,'All sites breakdown data'!Y$3,FALSE)),ISBLANK(VLOOKUP($D$6&amp;$E47,'All sites breakdown data'!$A:$AC,'All sites breakdown data'!Y$3,FALSE))),"",VLOOKUP($D$6&amp;$E47,'All sites breakdown data'!$A:$AC,'All sites breakdown data'!Y$3,FALSE))</f>
        <v>2E-3</v>
      </c>
      <c r="AF47" s="84">
        <f>IF(OR(ISERROR(VLOOKUP($D$6&amp;$E47,'All sites breakdown data'!$A:$AC,'All sites breakdown data'!AA$3,FALSE)),ISBLANK(VLOOKUP($D$6&amp;$E47,'All sites breakdown data'!$A:$AC,'All sites breakdown data'!AA$3,FALSE))),"",VLOOKUP($D$6&amp;$E47,'All sites breakdown data'!$A:$AC,'All sites breakdown data'!AA$3,FALSE))</f>
        <v>3.1E-2</v>
      </c>
      <c r="AH47" s="84">
        <f>IF(OR(ISERROR(VLOOKUP($D$6&amp;$E47,'All sites breakdown data'!$A:$AC,'All sites breakdown data'!N$3,FALSE)),ISBLANK(VLOOKUP($D$6&amp;$E47,'All sites breakdown data'!$A:$AC,'All sites breakdown data'!N$3,FALSE))),"",VLOOKUP($D$6&amp;$E47,'All sites breakdown data'!$A:$AC,'All sites breakdown data'!N$3,FALSE))</f>
        <v>0.06</v>
      </c>
      <c r="AI47" s="84">
        <f>IF(OR(ISERROR(VLOOKUP($D$6&amp;$E47,'All sites breakdown data'!$A:$AC,'All sites breakdown data'!P$3,FALSE)),ISBLANK(VLOOKUP($D$6&amp;$E47,'All sites breakdown data'!$A:$AC,'All sites breakdown data'!P$3,FALSE))),"",VLOOKUP($D$6&amp;$E47,'All sites breakdown data'!$A:$AC,'All sites breakdown data'!P$3,FALSE))</f>
        <v>0.35199999999999998</v>
      </c>
      <c r="AJ47" s="84">
        <f>IF(OR(ISERROR(VLOOKUP($D$6&amp;$E47,'All sites breakdown data'!$A:$AC,'All sites breakdown data'!R$3,FALSE)),ISBLANK(VLOOKUP($D$6&amp;$E47,'All sites breakdown data'!$A:$AC,'All sites breakdown data'!R$3,FALSE))),"",VLOOKUP($D$6&amp;$E47,'All sites breakdown data'!$A:$AC,'All sites breakdown data'!R$3,FALSE))</f>
        <v>0.254</v>
      </c>
      <c r="AK47" s="84">
        <f>IF(OR(ISERROR(VLOOKUP($D$6&amp;$E47,'All sites breakdown data'!$A:$AC,'All sites breakdown data'!T$3,FALSE)),ISBLANK(VLOOKUP($D$6&amp;$E47,'All sites breakdown data'!$A:$AC,'All sites breakdown data'!T$3,FALSE))),"",VLOOKUP($D$6&amp;$E47,'All sites breakdown data'!$A:$AC,'All sites breakdown data'!T$3,FALSE))</f>
        <v>8.7999999999999995E-2</v>
      </c>
      <c r="AL47" s="84">
        <f>IF(OR(ISERROR(VLOOKUP($D$6&amp;$E47,'All sites breakdown data'!$A:$AC,'All sites breakdown data'!V$3,FALSE)),ISBLANK(VLOOKUP($D$6&amp;$E47,'All sites breakdown data'!$A:$AC,'All sites breakdown data'!V$3,FALSE))),"",VLOOKUP($D$6&amp;$E47,'All sites breakdown data'!$A:$AC,'All sites breakdown data'!V$3,FALSE))</f>
        <v>1.7000000000000001E-2</v>
      </c>
      <c r="AM47" s="84">
        <f>IF(OR(ISERROR(VLOOKUP($D$6&amp;$E47,'All sites breakdown data'!$A:$AC,'All sites breakdown data'!X$3,FALSE)),ISBLANK(VLOOKUP($D$6&amp;$E47,'All sites breakdown data'!$A:$AC,'All sites breakdown data'!X$3,FALSE))),"",VLOOKUP($D$6&amp;$E47,'All sites breakdown data'!$A:$AC,'All sites breakdown data'!X$3,FALSE))</f>
        <v>0.20200000000000001</v>
      </c>
      <c r="AN47" s="84">
        <f>IF(OR(ISERROR(VLOOKUP($D$6&amp;$E47,'All sites breakdown data'!$A:$AC,'All sites breakdown data'!Z$3,FALSE)),ISBLANK(VLOOKUP($D$6&amp;$E47,'All sites breakdown data'!$A:$AC,'All sites breakdown data'!Z$3,FALSE))),"",VLOOKUP($D$6&amp;$E47,'All sites breakdown data'!$A:$AC,'All sites breakdown data'!Z$3,FALSE))</f>
        <v>2E-3</v>
      </c>
      <c r="AO47" s="84">
        <f>IF(OR(ISERROR(VLOOKUP($D$6&amp;$E47,'All sites breakdown data'!$A:$AC,'All sites breakdown data'!AB$3,FALSE)),ISBLANK(VLOOKUP($D$6&amp;$E47,'All sites breakdown data'!$A:$AC,'All sites breakdown data'!AB$3,FALSE))),"",VLOOKUP($D$6&amp;$E47,'All sites breakdown data'!$A:$AC,'All sites breakdown data'!AB$3,FALSE))</f>
        <v>3.3000000000000002E-2</v>
      </c>
      <c r="AP47" s="91"/>
      <c r="AQ47" s="91"/>
      <c r="AR47" s="91"/>
    </row>
    <row r="48" spans="4:44" x14ac:dyDescent="0.25">
      <c r="D48" s="11"/>
      <c r="E48" s="11">
        <v>2015</v>
      </c>
      <c r="F48" s="84">
        <f>IF(OR(ISERROR(VLOOKUP($D$6&amp;$E48,'All sites breakdown data'!$A:$AC,'All sites breakdown data'!B$3,FALSE)),ISBLANK(VLOOKUP($D$6&amp;$E48,'All sites breakdown data'!$A:$AC,'All sites breakdown data'!B$3,FALSE))),"",VLOOKUP($D$6&amp;$E48,'All sites breakdown data'!$A:$AC,'All sites breakdown data'!B$3,FALSE))</f>
        <v>5.7780752277305412E-2</v>
      </c>
      <c r="G48" s="84">
        <f>IF(OR(ISERROR(VLOOKUP($D$6&amp;$E48,'All sites breakdown data'!$A:$AC,'All sites breakdown data'!C$3,FALSE)),ISBLANK(VLOOKUP($D$6&amp;$E48,'All sites breakdown data'!$A:$AC,'All sites breakdown data'!C$3,FALSE))),"",VLOOKUP($D$6&amp;$E48,'All sites breakdown data'!$A:$AC,'All sites breakdown data'!C$3,FALSE))</f>
        <v>0.36456997418559339</v>
      </c>
      <c r="H48" s="84">
        <f>IF(OR(ISERROR(VLOOKUP($D$6&amp;$E48,'All sites breakdown data'!$A:$AC,'All sites breakdown data'!D$3,FALSE)),ISBLANK(VLOOKUP($D$6&amp;$E48,'All sites breakdown data'!$A:$AC,'All sites breakdown data'!D$3,FALSE))),"",VLOOKUP($D$6&amp;$E48,'All sites breakdown data'!$A:$AC,'All sites breakdown data'!D$3,FALSE))</f>
        <v>0.24819084857855922</v>
      </c>
      <c r="I48" s="84">
        <f>IF(OR(ISERROR(VLOOKUP($D$6&amp;$E48,'All sites breakdown data'!$A:$AC,'All sites breakdown data'!E$3,FALSE)),ISBLANK(VLOOKUP($D$6&amp;$E48,'All sites breakdown data'!$A:$AC,'All sites breakdown data'!E$3,FALSE))),"",VLOOKUP($D$6&amp;$E48,'All sites breakdown data'!$A:$AC,'All sites breakdown data'!E$3,FALSE))</f>
        <v>8.3298441574711779E-2</v>
      </c>
      <c r="J48" s="84">
        <f>IF(OR(ISERROR(VLOOKUP($D$6&amp;$E48,'All sites breakdown data'!$A:$AC,'All sites breakdown data'!F$3,FALSE)),ISBLANK(VLOOKUP($D$6&amp;$E48,'All sites breakdown data'!$A:$AC,'All sites breakdown data'!F$3,FALSE))),"",VLOOKUP($D$6&amp;$E48,'All sites breakdown data'!$A:$AC,'All sites breakdown data'!F$3,FALSE))</f>
        <v>1.7094214341996379E-2</v>
      </c>
      <c r="K48" s="84">
        <f>IF(OR(ISERROR(VLOOKUP($D$6&amp;$E48,'All sites breakdown data'!$A:$AC,'All sites breakdown data'!G$3,FALSE)),ISBLANK(VLOOKUP($D$6&amp;$E48,'All sites breakdown data'!$A:$AC,'All sites breakdown data'!G$3,FALSE))),"",VLOOKUP($D$6&amp;$E48,'All sites breakdown data'!$A:$AC,'All sites breakdown data'!G$3,FALSE))</f>
        <v>0.19626531803151137</v>
      </c>
      <c r="L48" s="84">
        <f>IF(OR(ISERROR(VLOOKUP($D$6&amp;$E48,'All sites breakdown data'!$A:$AC,'All sites breakdown data'!H$3,FALSE)),ISBLANK(VLOOKUP($D$6&amp;$E48,'All sites breakdown data'!$A:$AC,'All sites breakdown data'!H$3,FALSE))),"",VLOOKUP($D$6&amp;$E48,'All sites breakdown data'!$A:$AC,'All sites breakdown data'!H$3,FALSE))</f>
        <v>1.4802897279761571E-3</v>
      </c>
      <c r="M48" s="84">
        <f>IF(OR(ISERROR(VLOOKUP($D$6&amp;$E48,'All sites breakdown data'!$A:$AC,'All sites breakdown data'!I$3,FALSE)),ISBLANK(VLOOKUP($D$6&amp;$E48,'All sites breakdown data'!$A:$AC,'All sites breakdown data'!I$3,FALSE))),"",VLOOKUP($D$6&amp;$E48,'All sites breakdown data'!$A:$AC,'All sites breakdown data'!I$3,FALSE))</f>
        <v>3.1320161282346312E-2</v>
      </c>
      <c r="N48" s="17"/>
      <c r="O48" s="17"/>
      <c r="P48" s="17"/>
      <c r="Q48" s="17"/>
      <c r="R48" s="17"/>
      <c r="S48" s="17"/>
      <c r="T48" s="17"/>
      <c r="U48" s="17"/>
      <c r="V48" s="17"/>
      <c r="W48" s="17"/>
      <c r="Y48" s="84">
        <f>IF(OR(ISERROR(VLOOKUP($D$6&amp;$E48,'All sites breakdown data'!$A:$AC,'All sites breakdown data'!M$3,FALSE)),ISBLANK(VLOOKUP($D$6&amp;$E48,'All sites breakdown data'!$A:$AC,'All sites breakdown data'!M$3,FALSE))),"",VLOOKUP($D$6&amp;$E48,'All sites breakdown data'!$A:$AC,'All sites breakdown data'!M$3,FALSE))</f>
        <v>5.7000000000000002E-2</v>
      </c>
      <c r="Z48" s="84">
        <f>IF(OR(ISERROR(VLOOKUP($D$6&amp;$E48,'All sites breakdown data'!$A:$AC,'All sites breakdown data'!O$3,FALSE)),ISBLANK(VLOOKUP($D$6&amp;$E48,'All sites breakdown data'!$A:$AC,'All sites breakdown data'!O$3,FALSE))),"",VLOOKUP($D$6&amp;$E48,'All sites breakdown data'!$A:$AC,'All sites breakdown data'!O$3,FALSE))</f>
        <v>0.36299999999999999</v>
      </c>
      <c r="AA48" s="84">
        <f>IF(OR(ISERROR(VLOOKUP($D$6&amp;$E48,'All sites breakdown data'!$A:$AC,'All sites breakdown data'!Q$3,FALSE)),ISBLANK(VLOOKUP($D$6&amp;$E48,'All sites breakdown data'!$A:$AC,'All sites breakdown data'!Q$3,FALSE))),"",VLOOKUP($D$6&amp;$E48,'All sites breakdown data'!$A:$AC,'All sites breakdown data'!Q$3,FALSE))</f>
        <v>0.247</v>
      </c>
      <c r="AB48" s="84">
        <f>IF(OR(ISERROR(VLOOKUP($D$6&amp;$E48,'All sites breakdown data'!$A:$AC,'All sites breakdown data'!S$3,FALSE)),ISBLANK(VLOOKUP($D$6&amp;$E48,'All sites breakdown data'!$A:$AC,'All sites breakdown data'!S$3,FALSE))),"",VLOOKUP($D$6&amp;$E48,'All sites breakdown data'!$A:$AC,'All sites breakdown data'!S$3,FALSE))</f>
        <v>8.2000000000000003E-2</v>
      </c>
      <c r="AC48" s="84">
        <f>IF(OR(ISERROR(VLOOKUP($D$6&amp;$E48,'All sites breakdown data'!$A:$AC,'All sites breakdown data'!U$3,FALSE)),ISBLANK(VLOOKUP($D$6&amp;$E48,'All sites breakdown data'!$A:$AC,'All sites breakdown data'!U$3,FALSE))),"",VLOOKUP($D$6&amp;$E48,'All sites breakdown data'!$A:$AC,'All sites breakdown data'!U$3,FALSE))</f>
        <v>1.7000000000000001E-2</v>
      </c>
      <c r="AD48" s="84">
        <f>IF(OR(ISERROR(VLOOKUP($D$6&amp;$E48,'All sites breakdown data'!$A:$AC,'All sites breakdown data'!W$3,FALSE)),ISBLANK(VLOOKUP($D$6&amp;$E48,'All sites breakdown data'!$A:$AC,'All sites breakdown data'!W$3,FALSE))),"",VLOOKUP($D$6&amp;$E48,'All sites breakdown data'!$A:$AC,'All sites breakdown data'!W$3,FALSE))</f>
        <v>0.19500000000000001</v>
      </c>
      <c r="AE48" s="84">
        <f>IF(OR(ISERROR(VLOOKUP($D$6&amp;$E48,'All sites breakdown data'!$A:$AC,'All sites breakdown data'!Y$3,FALSE)),ISBLANK(VLOOKUP($D$6&amp;$E48,'All sites breakdown data'!$A:$AC,'All sites breakdown data'!Y$3,FALSE))),"",VLOOKUP($D$6&amp;$E48,'All sites breakdown data'!$A:$AC,'All sites breakdown data'!Y$3,FALSE))</f>
        <v>1E-3</v>
      </c>
      <c r="AF48" s="84">
        <f>IF(OR(ISERROR(VLOOKUP($D$6&amp;$E48,'All sites breakdown data'!$A:$AC,'All sites breakdown data'!AA$3,FALSE)),ISBLANK(VLOOKUP($D$6&amp;$E48,'All sites breakdown data'!$A:$AC,'All sites breakdown data'!AA$3,FALSE))),"",VLOOKUP($D$6&amp;$E48,'All sites breakdown data'!$A:$AC,'All sites breakdown data'!AA$3,FALSE))</f>
        <v>3.1E-2</v>
      </c>
      <c r="AH48" s="84">
        <f>IF(OR(ISERROR(VLOOKUP($D$6&amp;$E48,'All sites breakdown data'!$A:$AC,'All sites breakdown data'!N$3,FALSE)),ISBLANK(VLOOKUP($D$6&amp;$E48,'All sites breakdown data'!$A:$AC,'All sites breakdown data'!N$3,FALSE))),"",VLOOKUP($D$6&amp;$E48,'All sites breakdown data'!$A:$AC,'All sites breakdown data'!N$3,FALSE))</f>
        <v>5.8999999999999997E-2</v>
      </c>
      <c r="AI48" s="84">
        <f>IF(OR(ISERROR(VLOOKUP($D$6&amp;$E48,'All sites breakdown data'!$A:$AC,'All sites breakdown data'!P$3,FALSE)),ISBLANK(VLOOKUP($D$6&amp;$E48,'All sites breakdown data'!$A:$AC,'All sites breakdown data'!P$3,FALSE))),"",VLOOKUP($D$6&amp;$E48,'All sites breakdown data'!$A:$AC,'All sites breakdown data'!P$3,FALSE))</f>
        <v>0.36599999999999999</v>
      </c>
      <c r="AJ48" s="84">
        <f>IF(OR(ISERROR(VLOOKUP($D$6&amp;$E48,'All sites breakdown data'!$A:$AC,'All sites breakdown data'!R$3,FALSE)),ISBLANK(VLOOKUP($D$6&amp;$E48,'All sites breakdown data'!$A:$AC,'All sites breakdown data'!R$3,FALSE))),"",VLOOKUP($D$6&amp;$E48,'All sites breakdown data'!$A:$AC,'All sites breakdown data'!R$3,FALSE))</f>
        <v>0.25</v>
      </c>
      <c r="AK48" s="84">
        <f>IF(OR(ISERROR(VLOOKUP($D$6&amp;$E48,'All sites breakdown data'!$A:$AC,'All sites breakdown data'!T$3,FALSE)),ISBLANK(VLOOKUP($D$6&amp;$E48,'All sites breakdown data'!$A:$AC,'All sites breakdown data'!T$3,FALSE))),"",VLOOKUP($D$6&amp;$E48,'All sites breakdown data'!$A:$AC,'All sites breakdown data'!T$3,FALSE))</f>
        <v>8.4000000000000005E-2</v>
      </c>
      <c r="AL48" s="84">
        <f>IF(OR(ISERROR(VLOOKUP($D$6&amp;$E48,'All sites breakdown data'!$A:$AC,'All sites breakdown data'!V$3,FALSE)),ISBLANK(VLOOKUP($D$6&amp;$E48,'All sites breakdown data'!$A:$AC,'All sites breakdown data'!V$3,FALSE))),"",VLOOKUP($D$6&amp;$E48,'All sites breakdown data'!$A:$AC,'All sites breakdown data'!V$3,FALSE))</f>
        <v>1.7999999999999999E-2</v>
      </c>
      <c r="AM48" s="84">
        <f>IF(OR(ISERROR(VLOOKUP($D$6&amp;$E48,'All sites breakdown data'!$A:$AC,'All sites breakdown data'!X$3,FALSE)),ISBLANK(VLOOKUP($D$6&amp;$E48,'All sites breakdown data'!$A:$AC,'All sites breakdown data'!X$3,FALSE))),"",VLOOKUP($D$6&amp;$E48,'All sites breakdown data'!$A:$AC,'All sites breakdown data'!X$3,FALSE))</f>
        <v>0.19800000000000001</v>
      </c>
      <c r="AN48" s="84">
        <f>IF(OR(ISERROR(VLOOKUP($D$6&amp;$E48,'All sites breakdown data'!$A:$AC,'All sites breakdown data'!Z$3,FALSE)),ISBLANK(VLOOKUP($D$6&amp;$E48,'All sites breakdown data'!$A:$AC,'All sites breakdown data'!Z$3,FALSE))),"",VLOOKUP($D$6&amp;$E48,'All sites breakdown data'!$A:$AC,'All sites breakdown data'!Z$3,FALSE))</f>
        <v>2E-3</v>
      </c>
      <c r="AO48" s="84">
        <f>IF(OR(ISERROR(VLOOKUP($D$6&amp;$E48,'All sites breakdown data'!$A:$AC,'All sites breakdown data'!AB$3,FALSE)),ISBLANK(VLOOKUP($D$6&amp;$E48,'All sites breakdown data'!$A:$AC,'All sites breakdown data'!AB$3,FALSE))),"",VLOOKUP($D$6&amp;$E48,'All sites breakdown data'!$A:$AC,'All sites breakdown data'!AB$3,FALSE))</f>
        <v>3.2000000000000001E-2</v>
      </c>
      <c r="AP48" s="91"/>
      <c r="AQ48" s="91"/>
      <c r="AR48" s="91"/>
    </row>
    <row r="49" spans="4:44" x14ac:dyDescent="0.25">
      <c r="D49" s="90"/>
      <c r="E49" s="11">
        <v>2016</v>
      </c>
      <c r="F49" s="84">
        <f>IF(OR(ISERROR(VLOOKUP($D$6&amp;$E49,'All sites breakdown data'!$A:$AC,'All sites breakdown data'!B$3,FALSE)),ISBLANK(VLOOKUP($D$6&amp;$E49,'All sites breakdown data'!$A:$AC,'All sites breakdown data'!B$3,FALSE))),"",VLOOKUP($D$6&amp;$E49,'All sites breakdown data'!$A:$AC,'All sites breakdown data'!B$3,FALSE))</f>
        <v>5.3714700448667198E-2</v>
      </c>
      <c r="G49" s="84">
        <f>IF(OR(ISERROR(VLOOKUP($D$6&amp;$E49,'All sites breakdown data'!$A:$AC,'All sites breakdown data'!C$3,FALSE)),ISBLANK(VLOOKUP($D$6&amp;$E49,'All sites breakdown data'!$A:$AC,'All sites breakdown data'!C$3,FALSE))),"",VLOOKUP($D$6&amp;$E49,'All sites breakdown data'!$A:$AC,'All sites breakdown data'!C$3,FALSE))</f>
        <v>0.37762932172077063</v>
      </c>
      <c r="H49" s="84">
        <f>IF(OR(ISERROR(VLOOKUP($D$6&amp;$E49,'All sites breakdown data'!$A:$AC,'All sites breakdown data'!D$3,FALSE)),ISBLANK(VLOOKUP($D$6&amp;$E49,'All sites breakdown data'!$A:$AC,'All sites breakdown data'!D$3,FALSE))),"",VLOOKUP($D$6&amp;$E49,'All sites breakdown data'!$A:$AC,'All sites breakdown data'!D$3,FALSE))</f>
        <v>0.239106624439166</v>
      </c>
      <c r="I49" s="84">
        <f>IF(OR(ISERROR(VLOOKUP($D$6&amp;$E49,'All sites breakdown data'!$A:$AC,'All sites breakdown data'!E$3,FALSE)),ISBLANK(VLOOKUP($D$6&amp;$E49,'All sites breakdown data'!$A:$AC,'All sites breakdown data'!E$3,FALSE))),"",VLOOKUP($D$6&amp;$E49,'All sites breakdown data'!$A:$AC,'All sites breakdown data'!E$3,FALSE))</f>
        <v>8.7496700976510952E-2</v>
      </c>
      <c r="J49" s="84">
        <f>IF(OR(ISERROR(VLOOKUP($D$6&amp;$E49,'All sites breakdown data'!$A:$AC,'All sites breakdown data'!F$3,FALSE)),ISBLANK(VLOOKUP($D$6&amp;$E49,'All sites breakdown data'!$A:$AC,'All sites breakdown data'!F$3,FALSE))),"",VLOOKUP($D$6&amp;$E49,'All sites breakdown data'!$A:$AC,'All sites breakdown data'!F$3,FALSE))</f>
        <v>1.5904592240696753E-2</v>
      </c>
      <c r="K49" s="84">
        <f>IF(OR(ISERROR(VLOOKUP($D$6&amp;$E49,'All sites breakdown data'!$A:$AC,'All sites breakdown data'!G$3,FALSE)),ISBLANK(VLOOKUP($D$6&amp;$E49,'All sites breakdown data'!$A:$AC,'All sites breakdown data'!G$3,FALSE))),"",VLOOKUP($D$6&amp;$E49,'All sites breakdown data'!$A:$AC,'All sites breakdown data'!G$3,FALSE))</f>
        <v>0.19319741356558459</v>
      </c>
      <c r="L49" s="84">
        <f>IF(OR(ISERROR(VLOOKUP($D$6&amp;$E49,'All sites breakdown data'!$A:$AC,'All sites breakdown data'!H$3,FALSE)),ISBLANK(VLOOKUP($D$6&amp;$E49,'All sites breakdown data'!$A:$AC,'All sites breakdown data'!H$3,FALSE))),"",VLOOKUP($D$6&amp;$E49,'All sites breakdown data'!$A:$AC,'All sites breakdown data'!H$3,FALSE))</f>
        <v>1.2206386909474796E-3</v>
      </c>
      <c r="M49" s="84">
        <f>IF(OR(ISERROR(VLOOKUP($D$6&amp;$E49,'All sites breakdown data'!$A:$AC,'All sites breakdown data'!I$3,FALSE)),ISBLANK(VLOOKUP($D$6&amp;$E49,'All sites breakdown data'!$A:$AC,'All sites breakdown data'!I$3,FALSE))),"",VLOOKUP($D$6&amp;$E49,'All sites breakdown data'!$A:$AC,'All sites breakdown data'!I$3,FALSE))</f>
        <v>3.1730007917656372E-2</v>
      </c>
      <c r="N49" s="17"/>
      <c r="O49" s="17"/>
      <c r="P49" s="17"/>
      <c r="Q49" s="17"/>
      <c r="R49" s="17"/>
      <c r="S49" s="17"/>
      <c r="T49" s="17"/>
      <c r="U49" s="17"/>
      <c r="V49" s="17"/>
      <c r="W49" s="17"/>
      <c r="Y49" s="84">
        <f>IF(OR(ISERROR(VLOOKUP($D$6&amp;$E49,'All sites breakdown data'!$A:$AC,'All sites breakdown data'!M$3,FALSE)),ISBLANK(VLOOKUP($D$6&amp;$E49,'All sites breakdown data'!$A:$AC,'All sites breakdown data'!M$3,FALSE))),"",VLOOKUP($D$6&amp;$E49,'All sites breakdown data'!$A:$AC,'All sites breakdown data'!M$3,FALSE))</f>
        <v>5.2999999999999999E-2</v>
      </c>
      <c r="Z49" s="84">
        <f>IF(OR(ISERROR(VLOOKUP($D$6&amp;$E49,'All sites breakdown data'!$A:$AC,'All sites breakdown data'!O$3,FALSE)),ISBLANK(VLOOKUP($D$6&amp;$E49,'All sites breakdown data'!$A:$AC,'All sites breakdown data'!O$3,FALSE))),"",VLOOKUP($D$6&amp;$E49,'All sites breakdown data'!$A:$AC,'All sites breakdown data'!O$3,FALSE))</f>
        <v>0.376</v>
      </c>
      <c r="AA49" s="84">
        <f>IF(OR(ISERROR(VLOOKUP($D$6&amp;$E49,'All sites breakdown data'!$A:$AC,'All sites breakdown data'!Q$3,FALSE)),ISBLANK(VLOOKUP($D$6&amp;$E49,'All sites breakdown data'!$A:$AC,'All sites breakdown data'!Q$3,FALSE))),"",VLOOKUP($D$6&amp;$E49,'All sites breakdown data'!$A:$AC,'All sites breakdown data'!Q$3,FALSE))</f>
        <v>0.23799999999999999</v>
      </c>
      <c r="AB49" s="84">
        <f>IF(OR(ISERROR(VLOOKUP($D$6&amp;$E49,'All sites breakdown data'!$A:$AC,'All sites breakdown data'!S$3,FALSE)),ISBLANK(VLOOKUP($D$6&amp;$E49,'All sites breakdown data'!$A:$AC,'All sites breakdown data'!S$3,FALSE))),"",VLOOKUP($D$6&amp;$E49,'All sites breakdown data'!$A:$AC,'All sites breakdown data'!S$3,FALSE))</f>
        <v>8.5999999999999993E-2</v>
      </c>
      <c r="AC49" s="84">
        <f>IF(OR(ISERROR(VLOOKUP($D$6&amp;$E49,'All sites breakdown data'!$A:$AC,'All sites breakdown data'!U$3,FALSE)),ISBLANK(VLOOKUP($D$6&amp;$E49,'All sites breakdown data'!$A:$AC,'All sites breakdown data'!U$3,FALSE))),"",VLOOKUP($D$6&amp;$E49,'All sites breakdown data'!$A:$AC,'All sites breakdown data'!U$3,FALSE))</f>
        <v>1.4999999999999999E-2</v>
      </c>
      <c r="AD49" s="84">
        <f>IF(OR(ISERROR(VLOOKUP($D$6&amp;$E49,'All sites breakdown data'!$A:$AC,'All sites breakdown data'!W$3,FALSE)),ISBLANK(VLOOKUP($D$6&amp;$E49,'All sites breakdown data'!$A:$AC,'All sites breakdown data'!W$3,FALSE))),"",VLOOKUP($D$6&amp;$E49,'All sites breakdown data'!$A:$AC,'All sites breakdown data'!W$3,FALSE))</f>
        <v>0.192</v>
      </c>
      <c r="AE49" s="84">
        <f>IF(OR(ISERROR(VLOOKUP($D$6&amp;$E49,'All sites breakdown data'!$A:$AC,'All sites breakdown data'!Y$3,FALSE)),ISBLANK(VLOOKUP($D$6&amp;$E49,'All sites breakdown data'!$A:$AC,'All sites breakdown data'!Y$3,FALSE))),"",VLOOKUP($D$6&amp;$E49,'All sites breakdown data'!$A:$AC,'All sites breakdown data'!Y$3,FALSE))</f>
        <v>1E-3</v>
      </c>
      <c r="AF49" s="84">
        <f>IF(OR(ISERROR(VLOOKUP($D$6&amp;$E49,'All sites breakdown data'!$A:$AC,'All sites breakdown data'!AA$3,FALSE)),ISBLANK(VLOOKUP($D$6&amp;$E49,'All sites breakdown data'!$A:$AC,'All sites breakdown data'!AA$3,FALSE))),"",VLOOKUP($D$6&amp;$E49,'All sites breakdown data'!$A:$AC,'All sites breakdown data'!AA$3,FALSE))</f>
        <v>3.1E-2</v>
      </c>
      <c r="AH49" s="84">
        <f>IF(OR(ISERROR(VLOOKUP($D$6&amp;$E49,'All sites breakdown data'!$A:$AC,'All sites breakdown data'!N$3,FALSE)),ISBLANK(VLOOKUP($D$6&amp;$E49,'All sites breakdown data'!$A:$AC,'All sites breakdown data'!N$3,FALSE))),"",VLOOKUP($D$6&amp;$E49,'All sites breakdown data'!$A:$AC,'All sites breakdown data'!N$3,FALSE))</f>
        <v>5.5E-2</v>
      </c>
      <c r="AI49" s="84">
        <f>IF(OR(ISERROR(VLOOKUP($D$6&amp;$E49,'All sites breakdown data'!$A:$AC,'All sites breakdown data'!P$3,FALSE)),ISBLANK(VLOOKUP($D$6&amp;$E49,'All sites breakdown data'!$A:$AC,'All sites breakdown data'!P$3,FALSE))),"",VLOOKUP($D$6&amp;$E49,'All sites breakdown data'!$A:$AC,'All sites breakdown data'!P$3,FALSE))</f>
        <v>0.379</v>
      </c>
      <c r="AJ49" s="84">
        <f>IF(OR(ISERROR(VLOOKUP($D$6&amp;$E49,'All sites breakdown data'!$A:$AC,'All sites breakdown data'!R$3,FALSE)),ISBLANK(VLOOKUP($D$6&amp;$E49,'All sites breakdown data'!$A:$AC,'All sites breakdown data'!R$3,FALSE))),"",VLOOKUP($D$6&amp;$E49,'All sites breakdown data'!$A:$AC,'All sites breakdown data'!R$3,FALSE))</f>
        <v>0.24099999999999999</v>
      </c>
      <c r="AK49" s="84">
        <f>IF(OR(ISERROR(VLOOKUP($D$6&amp;$E49,'All sites breakdown data'!$A:$AC,'All sites breakdown data'!T$3,FALSE)),ISBLANK(VLOOKUP($D$6&amp;$E49,'All sites breakdown data'!$A:$AC,'All sites breakdown data'!T$3,FALSE))),"",VLOOKUP($D$6&amp;$E49,'All sites breakdown data'!$A:$AC,'All sites breakdown data'!T$3,FALSE))</f>
        <v>8.8999999999999996E-2</v>
      </c>
      <c r="AL49" s="84">
        <f>IF(OR(ISERROR(VLOOKUP($D$6&amp;$E49,'All sites breakdown data'!$A:$AC,'All sites breakdown data'!V$3,FALSE)),ISBLANK(VLOOKUP($D$6&amp;$E49,'All sites breakdown data'!$A:$AC,'All sites breakdown data'!V$3,FALSE))),"",VLOOKUP($D$6&amp;$E49,'All sites breakdown data'!$A:$AC,'All sites breakdown data'!V$3,FALSE))</f>
        <v>1.6E-2</v>
      </c>
      <c r="AM49" s="84">
        <f>IF(OR(ISERROR(VLOOKUP($D$6&amp;$E49,'All sites breakdown data'!$A:$AC,'All sites breakdown data'!X$3,FALSE)),ISBLANK(VLOOKUP($D$6&amp;$E49,'All sites breakdown data'!$A:$AC,'All sites breakdown data'!X$3,FALSE))),"",VLOOKUP($D$6&amp;$E49,'All sites breakdown data'!$A:$AC,'All sites breakdown data'!X$3,FALSE))</f>
        <v>0.19500000000000001</v>
      </c>
      <c r="AN49" s="84">
        <f>IF(OR(ISERROR(VLOOKUP($D$6&amp;$E49,'All sites breakdown data'!$A:$AC,'All sites breakdown data'!Z$3,FALSE)),ISBLANK(VLOOKUP($D$6&amp;$E49,'All sites breakdown data'!$A:$AC,'All sites breakdown data'!Z$3,FALSE))),"",VLOOKUP($D$6&amp;$E49,'All sites breakdown data'!$A:$AC,'All sites breakdown data'!Z$3,FALSE))</f>
        <v>1E-3</v>
      </c>
      <c r="AO49" s="84">
        <f>IF(OR(ISERROR(VLOOKUP($D$6&amp;$E49,'All sites breakdown data'!$A:$AC,'All sites breakdown data'!AB$3,FALSE)),ISBLANK(VLOOKUP($D$6&amp;$E49,'All sites breakdown data'!$A:$AC,'All sites breakdown data'!AB$3,FALSE))),"",VLOOKUP($D$6&amp;$E49,'All sites breakdown data'!$A:$AC,'All sites breakdown data'!AB$3,FALSE))</f>
        <v>3.2000000000000001E-2</v>
      </c>
      <c r="AP49" s="91"/>
      <c r="AQ49" s="91"/>
      <c r="AR49" s="91"/>
    </row>
    <row r="50" spans="4:44" x14ac:dyDescent="0.25">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row>
    <row r="51" spans="4:44" x14ac:dyDescent="0.25">
      <c r="D51" s="90"/>
      <c r="E51" s="91"/>
      <c r="F51" s="91"/>
      <c r="G51" s="91"/>
      <c r="H51" s="91"/>
      <c r="I51" s="91"/>
      <c r="J51" s="91"/>
      <c r="K51" s="91"/>
      <c r="L51" s="91"/>
      <c r="M51" s="91"/>
      <c r="N51" s="91"/>
      <c r="O51" s="91"/>
      <c r="P51" s="91"/>
      <c r="Q51" s="91"/>
      <c r="R51" s="91"/>
      <c r="S51" s="91"/>
      <c r="X51" s="13"/>
      <c r="Y51" s="13"/>
      <c r="Z51" s="13"/>
      <c r="AA51" s="13"/>
      <c r="AB51" s="13"/>
      <c r="AC51" s="13"/>
      <c r="AD51" s="13"/>
      <c r="AE51" s="13"/>
      <c r="AF51" s="13"/>
      <c r="AG51" s="13"/>
      <c r="AH51" s="13"/>
      <c r="AI51" s="13"/>
      <c r="AJ51" s="13"/>
      <c r="AK51" s="13"/>
      <c r="AL51" s="13"/>
      <c r="AM51" s="13"/>
      <c r="AN51" s="13"/>
      <c r="AO51" s="13"/>
      <c r="AP51" s="13"/>
      <c r="AQ51" s="13"/>
    </row>
    <row r="52" spans="4:44" x14ac:dyDescent="0.25">
      <c r="D52" s="90"/>
      <c r="E52" s="91"/>
      <c r="F52" s="91"/>
      <c r="G52" s="91"/>
      <c r="H52" s="91"/>
      <c r="I52" s="91"/>
      <c r="J52" s="91"/>
      <c r="K52" s="91"/>
      <c r="L52" s="91"/>
      <c r="M52" s="91"/>
      <c r="N52" s="91"/>
      <c r="O52" s="91"/>
      <c r="P52" s="91"/>
      <c r="Q52" s="91"/>
      <c r="R52" s="91"/>
      <c r="S52" s="91"/>
      <c r="X52" s="13"/>
      <c r="Y52" s="13"/>
      <c r="Z52" s="13"/>
      <c r="AA52" s="13"/>
      <c r="AB52" s="13"/>
      <c r="AC52" s="13"/>
      <c r="AD52" s="13"/>
      <c r="AE52" s="13"/>
      <c r="AF52" s="13"/>
      <c r="AG52" s="13"/>
      <c r="AH52" s="13"/>
      <c r="AI52" s="13"/>
      <c r="AJ52" s="13"/>
      <c r="AK52" s="13"/>
      <c r="AL52" s="13"/>
      <c r="AM52" s="13"/>
      <c r="AN52" s="13"/>
      <c r="AO52" s="13"/>
      <c r="AP52" s="13"/>
      <c r="AQ52" s="13"/>
    </row>
    <row r="53" spans="4:44" x14ac:dyDescent="0.25">
      <c r="D53" s="90"/>
      <c r="E53" s="91"/>
      <c r="F53" s="91"/>
      <c r="G53" s="91"/>
      <c r="H53" s="91"/>
      <c r="I53" s="91"/>
      <c r="J53" s="91"/>
      <c r="K53" s="91"/>
      <c r="L53" s="91"/>
      <c r="M53" s="91"/>
      <c r="N53" s="91"/>
      <c r="O53" s="91"/>
      <c r="P53" s="91"/>
      <c r="Q53" s="91"/>
      <c r="R53" s="91"/>
      <c r="S53" s="91"/>
      <c r="X53" s="13"/>
      <c r="Y53" s="13"/>
      <c r="Z53" s="13"/>
      <c r="AA53" s="13"/>
      <c r="AB53" s="13"/>
      <c r="AC53" s="13"/>
      <c r="AD53" s="13"/>
      <c r="AE53" s="13"/>
      <c r="AF53" s="13"/>
      <c r="AG53" s="13"/>
      <c r="AH53" s="13"/>
      <c r="AI53" s="13"/>
      <c r="AJ53" s="13"/>
      <c r="AK53" s="13"/>
      <c r="AL53" s="13"/>
      <c r="AM53" s="13"/>
      <c r="AN53" s="13"/>
      <c r="AO53" s="13"/>
      <c r="AP53" s="13"/>
      <c r="AQ53" s="13"/>
    </row>
    <row r="54" spans="4:44" x14ac:dyDescent="0.25">
      <c r="D54" s="90"/>
      <c r="E54" s="91"/>
      <c r="F54" s="91"/>
      <c r="G54" s="91"/>
      <c r="H54" s="91"/>
      <c r="I54" s="91"/>
      <c r="J54" s="91"/>
      <c r="K54" s="91"/>
      <c r="L54" s="91"/>
      <c r="M54" s="91"/>
      <c r="N54" s="91"/>
      <c r="O54" s="91"/>
      <c r="P54" s="91"/>
      <c r="Q54" s="91"/>
      <c r="R54" s="91"/>
      <c r="S54" s="91"/>
      <c r="X54" s="13"/>
      <c r="Y54" s="13"/>
      <c r="Z54" s="13"/>
      <c r="AA54" s="13"/>
      <c r="AB54" s="13"/>
      <c r="AC54" s="13"/>
      <c r="AD54" s="13"/>
      <c r="AE54" s="13"/>
      <c r="AF54" s="13"/>
      <c r="AG54" s="13"/>
      <c r="AH54" s="13"/>
      <c r="AI54" s="13"/>
      <c r="AJ54" s="13"/>
      <c r="AK54" s="13"/>
      <c r="AL54" s="13"/>
      <c r="AM54" s="13"/>
      <c r="AN54" s="13"/>
      <c r="AO54" s="13"/>
      <c r="AP54" s="13"/>
      <c r="AQ54" s="13"/>
    </row>
    <row r="55" spans="4:44" x14ac:dyDescent="0.25">
      <c r="D55" s="90"/>
      <c r="E55" s="91"/>
      <c r="F55" s="91"/>
      <c r="G55" s="91"/>
      <c r="H55" s="91"/>
      <c r="I55" s="91"/>
      <c r="J55" s="91"/>
      <c r="K55" s="91"/>
      <c r="L55" s="91"/>
      <c r="M55" s="91"/>
      <c r="N55" s="91"/>
      <c r="O55" s="91"/>
      <c r="P55" s="91"/>
      <c r="Q55" s="91"/>
      <c r="R55" s="91"/>
      <c r="S55" s="91"/>
    </row>
  </sheetData>
  <mergeCells count="114">
    <mergeCell ref="Q28:R28"/>
    <mergeCell ref="S28:T28"/>
    <mergeCell ref="U28:U29"/>
    <mergeCell ref="S14:T14"/>
    <mergeCell ref="Q18:R18"/>
    <mergeCell ref="I12:J12"/>
    <mergeCell ref="K12:L12"/>
    <mergeCell ref="M12:N12"/>
    <mergeCell ref="O12:P12"/>
    <mergeCell ref="Q12:R12"/>
    <mergeCell ref="S12:T12"/>
    <mergeCell ref="U12:U13"/>
    <mergeCell ref="U14:U15"/>
    <mergeCell ref="I20:J20"/>
    <mergeCell ref="K20:L20"/>
    <mergeCell ref="M20:N20"/>
    <mergeCell ref="O20:P20"/>
    <mergeCell ref="Q20:R20"/>
    <mergeCell ref="S18:T18"/>
    <mergeCell ref="U18:U19"/>
    <mergeCell ref="S16:T16"/>
    <mergeCell ref="U16:U17"/>
    <mergeCell ref="O16:P16"/>
    <mergeCell ref="Q16:R16"/>
    <mergeCell ref="Y1:AF1"/>
    <mergeCell ref="AH1:AO1"/>
    <mergeCell ref="D2:U4"/>
    <mergeCell ref="E12:F12"/>
    <mergeCell ref="G12:H12"/>
    <mergeCell ref="U10:U11"/>
    <mergeCell ref="E8:F8"/>
    <mergeCell ref="G8:H8"/>
    <mergeCell ref="I8:J8"/>
    <mergeCell ref="O6:P6"/>
    <mergeCell ref="Q6:R6"/>
    <mergeCell ref="S6:T6"/>
    <mergeCell ref="K8:L8"/>
    <mergeCell ref="E10:F10"/>
    <mergeCell ref="G10:H10"/>
    <mergeCell ref="I10:J10"/>
    <mergeCell ref="K10:L10"/>
    <mergeCell ref="O10:P10"/>
    <mergeCell ref="Q10:R10"/>
    <mergeCell ref="S10:T10"/>
    <mergeCell ref="U8:U9"/>
    <mergeCell ref="S8:T8"/>
    <mergeCell ref="D31:W31"/>
    <mergeCell ref="O26:P26"/>
    <mergeCell ref="Q26:R26"/>
    <mergeCell ref="S22:T22"/>
    <mergeCell ref="U22:U23"/>
    <mergeCell ref="S26:T26"/>
    <mergeCell ref="U26:U27"/>
    <mergeCell ref="E24:F24"/>
    <mergeCell ref="G24:H24"/>
    <mergeCell ref="I24:J24"/>
    <mergeCell ref="K24:L24"/>
    <mergeCell ref="M24:N24"/>
    <mergeCell ref="E26:F26"/>
    <mergeCell ref="G26:H26"/>
    <mergeCell ref="I26:J26"/>
    <mergeCell ref="K26:L26"/>
    <mergeCell ref="M26:N26"/>
    <mergeCell ref="E28:F28"/>
    <mergeCell ref="G28:H28"/>
    <mergeCell ref="I28:J28"/>
    <mergeCell ref="K28:L28"/>
    <mergeCell ref="U24:U25"/>
    <mergeCell ref="M28:N28"/>
    <mergeCell ref="O28:P28"/>
    <mergeCell ref="E18:F18"/>
    <mergeCell ref="O8:P8"/>
    <mergeCell ref="Q8:R8"/>
    <mergeCell ref="G18:H18"/>
    <mergeCell ref="I18:J18"/>
    <mergeCell ref="K18:L18"/>
    <mergeCell ref="M18:N18"/>
    <mergeCell ref="O18:P18"/>
    <mergeCell ref="D33:U33"/>
    <mergeCell ref="D32:T32"/>
    <mergeCell ref="O24:P24"/>
    <mergeCell ref="Q24:R24"/>
    <mergeCell ref="S20:T20"/>
    <mergeCell ref="S24:T24"/>
    <mergeCell ref="U20:U21"/>
    <mergeCell ref="E22:F22"/>
    <mergeCell ref="G22:H22"/>
    <mergeCell ref="I22:J22"/>
    <mergeCell ref="K22:L22"/>
    <mergeCell ref="M22:N22"/>
    <mergeCell ref="O22:P22"/>
    <mergeCell ref="Q22:R22"/>
    <mergeCell ref="E20:F20"/>
    <mergeCell ref="G20:H20"/>
    <mergeCell ref="O14:P14"/>
    <mergeCell ref="Q14:R14"/>
    <mergeCell ref="B2:B4"/>
    <mergeCell ref="E6:F6"/>
    <mergeCell ref="G6:H6"/>
    <mergeCell ref="I6:J6"/>
    <mergeCell ref="K6:L6"/>
    <mergeCell ref="M6:N6"/>
    <mergeCell ref="E16:F16"/>
    <mergeCell ref="G16:H16"/>
    <mergeCell ref="I16:J16"/>
    <mergeCell ref="K16:L16"/>
    <mergeCell ref="M16:N16"/>
    <mergeCell ref="M8:N8"/>
    <mergeCell ref="E14:F14"/>
    <mergeCell ref="G14:H14"/>
    <mergeCell ref="I14:J14"/>
    <mergeCell ref="K14:L14"/>
    <mergeCell ref="M14:N14"/>
    <mergeCell ref="M10:N10"/>
  </mergeCells>
  <conditionalFormatting sqref="G8 E8 I8 K8 M8 O8 Q8 S8">
    <cfRule type="colorScale" priority="424">
      <colorScale>
        <cfvo type="min"/>
        <cfvo type="max"/>
        <color rgb="FFFFEF9C"/>
        <color rgb="FFFF7128"/>
      </colorScale>
    </cfRule>
    <cfRule type="containsBlanks" dxfId="483" priority="425">
      <formula>LEN(TRIM(E8))=0</formula>
    </cfRule>
  </conditionalFormatting>
  <conditionalFormatting sqref="D30">
    <cfRule type="cellIs" dxfId="482" priority="185" stopIfTrue="1" operator="equal">
      <formula>2013</formula>
    </cfRule>
  </conditionalFormatting>
  <conditionalFormatting sqref="I10 E10 K10 M10 O10 Q10 S10">
    <cfRule type="colorScale" priority="39">
      <colorScale>
        <cfvo type="min"/>
        <cfvo type="max"/>
        <color rgb="FFFFEF9C"/>
        <color rgb="FFFF7128"/>
      </colorScale>
    </cfRule>
    <cfRule type="containsBlanks" dxfId="481" priority="40">
      <formula>LEN(TRIM(E10))=0</formula>
    </cfRule>
  </conditionalFormatting>
  <conditionalFormatting sqref="E12 I12 K12 M12 O12 Q12 S12">
    <cfRule type="colorScale" priority="37">
      <colorScale>
        <cfvo type="min"/>
        <cfvo type="max"/>
        <color rgb="FFFFEF9C"/>
        <color rgb="FFFF7128"/>
      </colorScale>
    </cfRule>
    <cfRule type="containsBlanks" dxfId="480" priority="38">
      <formula>LEN(TRIM(E12))=0</formula>
    </cfRule>
  </conditionalFormatting>
  <conditionalFormatting sqref="E14 I14 K14 M14 O14 Q14 S14">
    <cfRule type="colorScale" priority="35">
      <colorScale>
        <cfvo type="min"/>
        <cfvo type="max"/>
        <color rgb="FFFFEF9C"/>
        <color rgb="FFFF7128"/>
      </colorScale>
    </cfRule>
    <cfRule type="containsBlanks" dxfId="479" priority="36">
      <formula>LEN(TRIM(E14))=0</formula>
    </cfRule>
  </conditionalFormatting>
  <conditionalFormatting sqref="I16 E16 K16 M16 O16 Q16 S16">
    <cfRule type="colorScale" priority="33">
      <colorScale>
        <cfvo type="min"/>
        <cfvo type="max"/>
        <color rgb="FFFFEF9C"/>
        <color rgb="FFFF7128"/>
      </colorScale>
    </cfRule>
    <cfRule type="containsBlanks" dxfId="478" priority="34">
      <formula>LEN(TRIM(E16))=0</formula>
    </cfRule>
  </conditionalFormatting>
  <conditionalFormatting sqref="I18 E18 K18 M18 O18 Q18 S18">
    <cfRule type="colorScale" priority="31">
      <colorScale>
        <cfvo type="min"/>
        <cfvo type="max"/>
        <color rgb="FFFFEF9C"/>
        <color rgb="FFFF7128"/>
      </colorScale>
    </cfRule>
    <cfRule type="containsBlanks" dxfId="477" priority="32">
      <formula>LEN(TRIM(E18))=0</formula>
    </cfRule>
  </conditionalFormatting>
  <conditionalFormatting sqref="E20 I20 K20 M20 O20 Q20 S20">
    <cfRule type="colorScale" priority="29">
      <colorScale>
        <cfvo type="min"/>
        <cfvo type="max"/>
        <color rgb="FFFFEF9C"/>
        <color rgb="FFFF7128"/>
      </colorScale>
    </cfRule>
    <cfRule type="containsBlanks" dxfId="476" priority="30">
      <formula>LEN(TRIM(E20))=0</formula>
    </cfRule>
  </conditionalFormatting>
  <conditionalFormatting sqref="E22 I22 K22 M22 O22 Q22 S22">
    <cfRule type="colorScale" priority="27">
      <colorScale>
        <cfvo type="min"/>
        <cfvo type="max"/>
        <color rgb="FFFFEF9C"/>
        <color rgb="FFFF7128"/>
      </colorScale>
    </cfRule>
    <cfRule type="containsBlanks" dxfId="475" priority="28">
      <formula>LEN(TRIM(E22))=0</formula>
    </cfRule>
  </conditionalFormatting>
  <conditionalFormatting sqref="I24 E24 K24 M24 O24 Q24 S24">
    <cfRule type="colorScale" priority="25">
      <colorScale>
        <cfvo type="min"/>
        <cfvo type="max"/>
        <color rgb="FFFFEF9C"/>
        <color rgb="FFFF7128"/>
      </colorScale>
    </cfRule>
    <cfRule type="containsBlanks" dxfId="474" priority="26">
      <formula>LEN(TRIM(E24))=0</formula>
    </cfRule>
  </conditionalFormatting>
  <conditionalFormatting sqref="I26 E26 K26 M26 O26 Q26 S26">
    <cfRule type="colorScale" priority="23">
      <colorScale>
        <cfvo type="min"/>
        <cfvo type="max"/>
        <color rgb="FFFFEF9C"/>
        <color rgb="FFFF7128"/>
      </colorScale>
    </cfRule>
    <cfRule type="containsBlanks" dxfId="473" priority="24">
      <formula>LEN(TRIM(E26))=0</formula>
    </cfRule>
  </conditionalFormatting>
  <conditionalFormatting sqref="I28 E28 K28 M28 O28 Q28 S28">
    <cfRule type="colorScale" priority="21">
      <colorScale>
        <cfvo type="min"/>
        <cfvo type="max"/>
        <color rgb="FFFFEF9C"/>
        <color rgb="FFFF7128"/>
      </colorScale>
    </cfRule>
    <cfRule type="containsBlanks" dxfId="472" priority="22">
      <formula>LEN(TRIM(E28))=0</formula>
    </cfRule>
  </conditionalFormatting>
  <conditionalFormatting sqref="G10">
    <cfRule type="colorScale" priority="19">
      <colorScale>
        <cfvo type="min"/>
        <cfvo type="max"/>
        <color rgb="FFFFEF9C"/>
        <color rgb="FFFF7128"/>
      </colorScale>
    </cfRule>
    <cfRule type="containsBlanks" dxfId="471" priority="20">
      <formula>LEN(TRIM(G10))=0</formula>
    </cfRule>
  </conditionalFormatting>
  <conditionalFormatting sqref="G12">
    <cfRule type="colorScale" priority="17">
      <colorScale>
        <cfvo type="min"/>
        <cfvo type="max"/>
        <color rgb="FFFFEF9C"/>
        <color rgb="FFFF7128"/>
      </colorScale>
    </cfRule>
    <cfRule type="containsBlanks" dxfId="470" priority="18">
      <formula>LEN(TRIM(G12))=0</formula>
    </cfRule>
  </conditionalFormatting>
  <conditionalFormatting sqref="G14">
    <cfRule type="colorScale" priority="15">
      <colorScale>
        <cfvo type="min"/>
        <cfvo type="max"/>
        <color rgb="FFFFEF9C"/>
        <color rgb="FFFF7128"/>
      </colorScale>
    </cfRule>
    <cfRule type="containsBlanks" dxfId="469" priority="16">
      <formula>LEN(TRIM(G14))=0</formula>
    </cfRule>
  </conditionalFormatting>
  <conditionalFormatting sqref="G16">
    <cfRule type="colorScale" priority="13">
      <colorScale>
        <cfvo type="min"/>
        <cfvo type="max"/>
        <color rgb="FFFFEF9C"/>
        <color rgb="FFFF7128"/>
      </colorScale>
    </cfRule>
    <cfRule type="containsBlanks" dxfId="468" priority="14">
      <formula>LEN(TRIM(G16))=0</formula>
    </cfRule>
  </conditionalFormatting>
  <conditionalFormatting sqref="G18">
    <cfRule type="colorScale" priority="11">
      <colorScale>
        <cfvo type="min"/>
        <cfvo type="max"/>
        <color rgb="FFFFEF9C"/>
        <color rgb="FFFF7128"/>
      </colorScale>
    </cfRule>
    <cfRule type="containsBlanks" dxfId="467" priority="12">
      <formula>LEN(TRIM(G18))=0</formula>
    </cfRule>
  </conditionalFormatting>
  <conditionalFormatting sqref="G20">
    <cfRule type="colorScale" priority="9">
      <colorScale>
        <cfvo type="min"/>
        <cfvo type="max"/>
        <color rgb="FFFFEF9C"/>
        <color rgb="FFFF7128"/>
      </colorScale>
    </cfRule>
    <cfRule type="containsBlanks" dxfId="466" priority="10">
      <formula>LEN(TRIM(G20))=0</formula>
    </cfRule>
  </conditionalFormatting>
  <conditionalFormatting sqref="G22">
    <cfRule type="colorScale" priority="7">
      <colorScale>
        <cfvo type="min"/>
        <cfvo type="max"/>
        <color rgb="FFFFEF9C"/>
        <color rgb="FFFF7128"/>
      </colorScale>
    </cfRule>
    <cfRule type="containsBlanks" dxfId="465" priority="8">
      <formula>LEN(TRIM(G22))=0</formula>
    </cfRule>
  </conditionalFormatting>
  <conditionalFormatting sqref="G24">
    <cfRule type="colorScale" priority="5">
      <colorScale>
        <cfvo type="min"/>
        <cfvo type="max"/>
        <color rgb="FFFFEF9C"/>
        <color rgb="FFFF7128"/>
      </colorScale>
    </cfRule>
    <cfRule type="containsBlanks" dxfId="464" priority="6">
      <formula>LEN(TRIM(G24))=0</formula>
    </cfRule>
  </conditionalFormatting>
  <conditionalFormatting sqref="G26">
    <cfRule type="colorScale" priority="3">
      <colorScale>
        <cfvo type="min"/>
        <cfvo type="max"/>
        <color rgb="FFFFEF9C"/>
        <color rgb="FFFF7128"/>
      </colorScale>
    </cfRule>
    <cfRule type="containsBlanks" dxfId="463" priority="4">
      <formula>LEN(TRIM(G26))=0</formula>
    </cfRule>
  </conditionalFormatting>
  <conditionalFormatting sqref="G28">
    <cfRule type="colorScale" priority="1">
      <colorScale>
        <cfvo type="min"/>
        <cfvo type="max"/>
        <color rgb="FFFFEF9C"/>
        <color rgb="FFFF7128"/>
      </colorScale>
    </cfRule>
    <cfRule type="containsBlanks" dxfId="462" priority="2">
      <formula>LEN(TRIM(G28))=0</formula>
    </cfRule>
  </conditionalFormatting>
  <pageMargins left="0.7" right="0.7" top="0.75" bottom="0.75" header="0.3" footer="0.3"/>
  <pageSetup paperSize="9" scale="39" orientation="landscape" r:id="rId1"/>
  <ignoredErrors>
    <ignoredError sqref="E9:F9 E8:F8 H8:T8 E11:F11 E10:F10 I10:T10 E13:F13 E12:F12 I12:T12 E15:F15 E14:F14 I14:T14 E17:F17 E16:F16 I16:T16 E19:F19 E18:F18 I18:T18 E21:F21 E20:F20 I20:T20 E23:F23 E22:F22 I22:T22 E25:F25 E24:F24 I24:T24 E27:F27 E26:F26 I26:T26 E29:F29 E28:F28 I28:T28 I9:T9 G9:H9 I11:T11 I13:T13 I15:T15 I17:T17 I19:T19 I21:T21 I23:T23 I25:T25 I27:T27 I29:T29 G11:H29" formula="1"/>
    <ignoredError sqref="X9:Y2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70659" r:id="rId4" name="List Box 3">
              <controlPr defaultSize="0" autoLine="0" autoPict="0">
                <anchor moveWithCells="1">
                  <from>
                    <xdr:col>0</xdr:col>
                    <xdr:colOff>76200</xdr:colOff>
                    <xdr:row>6</xdr:row>
                    <xdr:rowOff>104775</xdr:rowOff>
                  </from>
                  <to>
                    <xdr:col>1</xdr:col>
                    <xdr:colOff>1485900</xdr:colOff>
                    <xdr:row>21</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sultsoverall">
    <tabColor rgb="FF009E49"/>
  </sheetPr>
  <dimension ref="B1:Y123"/>
  <sheetViews>
    <sheetView showGridLines="0" zoomScaleNormal="100" zoomScaleSheetLayoutView="100" workbookViewId="0">
      <pane ySplit="8" topLeftCell="A9" activePane="bottomLeft" state="frozen"/>
      <selection activeCell="F37" sqref="F37"/>
      <selection pane="bottomLeft" activeCell="E2" sqref="E2:W4"/>
    </sheetView>
  </sheetViews>
  <sheetFormatPr defaultRowHeight="15" x14ac:dyDescent="0.25"/>
  <cols>
    <col min="1" max="1" width="1.28515625" style="5" customWidth="1"/>
    <col min="2" max="2" width="22.5703125" style="5" customWidth="1"/>
    <col min="3" max="3" width="1.5703125" style="5" customWidth="1"/>
    <col min="4" max="4" width="3.140625" style="6" customWidth="1"/>
    <col min="5" max="5" width="49" style="5" bestFit="1" customWidth="1"/>
    <col min="6" max="21" width="5" style="5" customWidth="1"/>
    <col min="22" max="22" width="9.140625" style="13" hidden="1" customWidth="1"/>
    <col min="23" max="23" width="11.28515625" style="5" bestFit="1" customWidth="1"/>
    <col min="24" max="24" width="5.85546875" style="5" customWidth="1"/>
    <col min="25" max="25" width="9.5703125" style="5" bestFit="1" customWidth="1"/>
    <col min="26" max="16384" width="9.140625" style="5"/>
  </cols>
  <sheetData>
    <row r="1" spans="2:24" ht="15.75" thickBot="1" x14ac:dyDescent="0.3"/>
    <row r="2" spans="2:24" ht="15.75" customHeight="1" x14ac:dyDescent="0.25">
      <c r="E2" s="155" t="s">
        <v>191</v>
      </c>
      <c r="F2" s="156"/>
      <c r="G2" s="156"/>
      <c r="H2" s="156"/>
      <c r="I2" s="156"/>
      <c r="J2" s="156"/>
      <c r="K2" s="156"/>
      <c r="L2" s="156"/>
      <c r="M2" s="156"/>
      <c r="N2" s="156"/>
      <c r="O2" s="156"/>
      <c r="P2" s="156"/>
      <c r="Q2" s="156"/>
      <c r="R2" s="156"/>
      <c r="S2" s="156"/>
      <c r="T2" s="156"/>
      <c r="U2" s="156"/>
      <c r="V2" s="156"/>
      <c r="W2" s="157"/>
    </row>
    <row r="3" spans="2:24" ht="15.75" customHeight="1" x14ac:dyDescent="0.25">
      <c r="E3" s="158"/>
      <c r="F3" s="159"/>
      <c r="G3" s="159"/>
      <c r="H3" s="159"/>
      <c r="I3" s="159"/>
      <c r="J3" s="159"/>
      <c r="K3" s="159"/>
      <c r="L3" s="159"/>
      <c r="M3" s="159"/>
      <c r="N3" s="159"/>
      <c r="O3" s="159"/>
      <c r="P3" s="159"/>
      <c r="Q3" s="159"/>
      <c r="R3" s="159"/>
      <c r="S3" s="159"/>
      <c r="T3" s="159"/>
      <c r="U3" s="159"/>
      <c r="V3" s="159"/>
      <c r="W3" s="160"/>
    </row>
    <row r="4" spans="2:24" ht="15.75" customHeight="1" thickBot="1" x14ac:dyDescent="0.3">
      <c r="E4" s="161"/>
      <c r="F4" s="162"/>
      <c r="G4" s="162"/>
      <c r="H4" s="162"/>
      <c r="I4" s="162"/>
      <c r="J4" s="162"/>
      <c r="K4" s="162"/>
      <c r="L4" s="162"/>
      <c r="M4" s="162"/>
      <c r="N4" s="162"/>
      <c r="O4" s="162"/>
      <c r="P4" s="162"/>
      <c r="Q4" s="162"/>
      <c r="R4" s="162"/>
      <c r="S4" s="162"/>
      <c r="T4" s="162"/>
      <c r="U4" s="162"/>
      <c r="V4" s="162"/>
      <c r="W4" s="163"/>
    </row>
    <row r="5" spans="2:24" ht="15.75" thickBot="1" x14ac:dyDescent="0.3">
      <c r="B5" s="5" t="s">
        <v>48</v>
      </c>
      <c r="E5" s="79"/>
      <c r="F5" s="85"/>
      <c r="G5" s="85"/>
      <c r="H5" s="85"/>
      <c r="I5" s="85"/>
      <c r="J5" s="85"/>
      <c r="K5" s="85"/>
      <c r="L5" s="85"/>
      <c r="M5" s="85"/>
      <c r="N5" s="85"/>
      <c r="O5" s="85"/>
      <c r="P5" s="85"/>
      <c r="Q5" s="85"/>
      <c r="R5" s="85"/>
      <c r="S5" s="85"/>
      <c r="T5" s="85"/>
      <c r="U5" s="85"/>
      <c r="W5" s="79"/>
      <c r="X5" s="79"/>
    </row>
    <row r="6" spans="2:24" ht="65.25" customHeight="1" thickBot="1" x14ac:dyDescent="0.3">
      <c r="B6" s="66"/>
      <c r="D6" s="7"/>
      <c r="E6" s="75" t="s">
        <v>190</v>
      </c>
      <c r="F6" s="145" t="s">
        <v>23</v>
      </c>
      <c r="G6" s="146"/>
      <c r="H6" s="146" t="s">
        <v>22</v>
      </c>
      <c r="I6" s="146"/>
      <c r="J6" s="146" t="s">
        <v>5</v>
      </c>
      <c r="K6" s="146"/>
      <c r="L6" s="146" t="s">
        <v>43</v>
      </c>
      <c r="M6" s="146"/>
      <c r="N6" s="146" t="s">
        <v>44</v>
      </c>
      <c r="O6" s="146"/>
      <c r="P6" s="146" t="s">
        <v>13</v>
      </c>
      <c r="Q6" s="146"/>
      <c r="R6" s="146" t="s">
        <v>25</v>
      </c>
      <c r="S6" s="146"/>
      <c r="T6" s="146" t="s">
        <v>0</v>
      </c>
      <c r="U6" s="164"/>
      <c r="V6" s="35" t="s">
        <v>24</v>
      </c>
      <c r="W6" s="34" t="s">
        <v>84</v>
      </c>
    </row>
    <row r="7" spans="2:24" s="16" customFormat="1" ht="18.75" customHeight="1" x14ac:dyDescent="0.2">
      <c r="D7" s="18"/>
      <c r="E7" s="15" t="s">
        <v>123</v>
      </c>
      <c r="F7" s="141">
        <f>IF(OR(ISERROR(VLOOKUP($E7&amp;$E$6,'All sites data'!$A:$AC,'All sites data'!B$3,FALSE)),ISBLANK(VLOOKUP($E7&amp;$E$6,'All sites data'!$A:$AC,'All sites data'!B$3,FALSE))),"",VLOOKUP($E7&amp;$E$6,'All sites data'!$A:$AC,'All sites data'!B$3,FALSE))</f>
        <v>5.4323089372327903E-2</v>
      </c>
      <c r="G7" s="141"/>
      <c r="H7" s="141">
        <f>IF(OR(ISERROR(VLOOKUP($E7&amp;$E$6,'All sites data'!$A:$AC,'All sites data'!C$3,FALSE)),ISBLANK(VLOOKUP($E7&amp;$E$6,'All sites data'!$A:$AC,'All sites data'!C$3,FALSE))),"",VLOOKUP($E7&amp;$E$6,'All sites data'!$A:$AC,'All sites data'!C$3,FALSE))</f>
        <v>0.31556396162996725</v>
      </c>
      <c r="I7" s="141"/>
      <c r="J7" s="141">
        <f>IF(OR(ISERROR(VLOOKUP($E7&amp;$E$6,'All sites data'!$A:$AC,'All sites data'!D$3,FALSE)),ISBLANK(VLOOKUP($E7&amp;$E$6,'All sites data'!$A:$AC,'All sites data'!D$3,FALSE))),"",VLOOKUP($E7&amp;$E$6,'All sites data'!$A:$AC,'All sites data'!D$3,FALSE))</f>
        <v>0.26023300475345201</v>
      </c>
      <c r="K7" s="141"/>
      <c r="L7" s="141">
        <f>IF(OR(ISERROR(VLOOKUP($E7&amp;$E$6,'All sites data'!$A:$AC,'All sites data'!E$3,FALSE)),ISBLANK(VLOOKUP($E7&amp;$E$6,'All sites data'!$A:$AC,'All sites data'!E$3,FALSE))),"",VLOOKUP($E7&amp;$E$6,'All sites data'!$A:$AC,'All sites data'!E$3,FALSE))</f>
        <v>9.4293111774767457E-2</v>
      </c>
      <c r="M7" s="141"/>
      <c r="N7" s="141">
        <f>IF(OR(ISERROR(VLOOKUP($E7&amp;$E$6,'All sites data'!$A:$AC,'All sites data'!F$3,FALSE)),ISBLANK(VLOOKUP($E7&amp;$E$6,'All sites data'!$A:$AC,'All sites data'!F$3,FALSE))),"",VLOOKUP($E7&amp;$E$6,'All sites data'!$A:$AC,'All sites data'!F$3,FALSE))</f>
        <v>2.1921764284987457E-2</v>
      </c>
      <c r="O7" s="141"/>
      <c r="P7" s="141">
        <f>IF(OR(ISERROR(VLOOKUP($E7&amp;$E$6,'All sites data'!$A:$AC,'All sites data'!G$3,FALSE)),ISBLANK(VLOOKUP($E7&amp;$E$6,'All sites data'!$A:$AC,'All sites data'!G$3,FALSE))),"",VLOOKUP($E7&amp;$E$6,'All sites data'!$A:$AC,'All sites data'!G$3,FALSE))</f>
        <v>0.21323892112952228</v>
      </c>
      <c r="Q7" s="141"/>
      <c r="R7" s="141">
        <f>IF(OR(ISERROR(VLOOKUP($E7&amp;$E$6,'All sites data'!$A:$AC,'All sites data'!H$3,FALSE)),ISBLANK(VLOOKUP($E7&amp;$E$6,'All sites data'!$A:$AC,'All sites data'!H$3,FALSE))),"",VLOOKUP($E7&amp;$E$6,'All sites data'!$A:$AC,'All sites data'!H$3,FALSE))</f>
        <v>3.329516142839376E-3</v>
      </c>
      <c r="S7" s="141"/>
      <c r="T7" s="141">
        <f>IF(OR(ISERROR(VLOOKUP($E7&amp;$E$6,'All sites data'!$A:$AC,'All sites data'!I$3,FALSE)),ISBLANK(VLOOKUP($E7&amp;$E$6,'All sites data'!$A:$AC,'All sites data'!I$3,FALSE))),"",VLOOKUP($E7&amp;$E$6,'All sites data'!$A:$AC,'All sites data'!I$3,FALSE))</f>
        <v>3.709663091213624E-2</v>
      </c>
      <c r="U7" s="141"/>
      <c r="V7" s="166">
        <v>1</v>
      </c>
      <c r="W7" s="168">
        <f>IF(OR(ISERROR(VLOOKUP($E7&amp;$E$6,'All sites data'!$A:$AC,'All sites data'!K$3,FALSE)),ISBLANK(VLOOKUP($E7&amp;$E$6,'All sites data'!$A:$AC,'All sites data'!K$3,FALSE))),"",VLOOKUP($E7&amp;$E$6,'All sites data'!$A:$AC,'All sites data'!K$3,FALSE))</f>
        <v>3095645</v>
      </c>
    </row>
    <row r="8" spans="2:24" ht="15" customHeight="1" thickBot="1" x14ac:dyDescent="0.3">
      <c r="D8" s="18"/>
      <c r="E8" s="8" t="s">
        <v>27</v>
      </c>
      <c r="F8" s="1">
        <f>IF(F7="","",VLOOKUP($E7&amp;$E$6,'All sites data'!$A:$AC,'All sites data'!M$3,FALSE))</f>
        <v>5.3999999999999999E-2</v>
      </c>
      <c r="G8" s="1">
        <f>IF(F7="","",VLOOKUP($E7&amp;$E$6,'All sites data'!$A:$AC,'All sites data'!N$3,FALSE))</f>
        <v>5.5E-2</v>
      </c>
      <c r="H8" s="1">
        <f>IF(H7="","",VLOOKUP($E7&amp;$E$6,'All sites data'!$A:$AC,'All sites data'!O$3,FALSE))</f>
        <v>0.315</v>
      </c>
      <c r="I8" s="1">
        <f>IF(H7="","",VLOOKUP($E7&amp;$E$6,'All sites data'!$A:$AC,'All sites data'!P$3,FALSE))</f>
        <v>0.316</v>
      </c>
      <c r="J8" s="1">
        <f>IF(J7="","",VLOOKUP($E7&amp;$E$6,'All sites data'!$A:$AC,'All sites data'!Q$3,FALSE))</f>
        <v>0.26</v>
      </c>
      <c r="K8" s="1">
        <f>IF(J7="","",VLOOKUP($E7&amp;$E$6,'All sites data'!$A:$AC,'All sites data'!R$3,FALSE))</f>
        <v>0.26100000000000001</v>
      </c>
      <c r="L8" s="1">
        <f>IF(L7="","",VLOOKUP($E7&amp;$E$6,'All sites data'!$A:$AC,'All sites data'!S$3,FALSE))</f>
        <v>9.4E-2</v>
      </c>
      <c r="M8" s="1">
        <f>IF(L7="","",VLOOKUP($E7&amp;$E$6,'All sites data'!$A:$AC,'All sites data'!T$3,FALSE))</f>
        <v>9.5000000000000001E-2</v>
      </c>
      <c r="N8" s="1">
        <f>IF(N7="","",VLOOKUP($E7&amp;$E$6,'All sites data'!$A:$AC,'All sites data'!U$3,FALSE))</f>
        <v>2.1999999999999999E-2</v>
      </c>
      <c r="O8" s="1">
        <f>IF(N7="","",VLOOKUP($E7&amp;$E$6,'All sites data'!$A:$AC,'All sites data'!V$3,FALSE))</f>
        <v>2.1999999999999999E-2</v>
      </c>
      <c r="P8" s="1">
        <f>IF(P7="","",VLOOKUP($E7&amp;$E$6,'All sites data'!$A:$AC,'All sites data'!W$3,FALSE))</f>
        <v>0.21299999999999999</v>
      </c>
      <c r="Q8" s="1">
        <f>IF(P7="","",VLOOKUP($E7&amp;$E$6,'All sites data'!$A:$AC,'All sites data'!X$3,FALSE))</f>
        <v>0.214</v>
      </c>
      <c r="R8" s="1">
        <f>IF(R7="","",VLOOKUP($E7&amp;$E$6,'All sites data'!$A:$AC,'All sites data'!Y$3,FALSE))</f>
        <v>3.0000000000000001E-3</v>
      </c>
      <c r="S8" s="1">
        <f>IF(R7="","",VLOOKUP($E7&amp;$E$6,'All sites data'!$A:$AC,'All sites data'!Z$3,FALSE))</f>
        <v>3.0000000000000001E-3</v>
      </c>
      <c r="T8" s="1">
        <f>IF(T7="","",VLOOKUP($E7&amp;$E$6,'All sites data'!$A:$AC,'All sites data'!AA$3,FALSE))</f>
        <v>3.6999999999999998E-2</v>
      </c>
      <c r="U8" s="1">
        <f>IF(T7="","",VLOOKUP($E7&amp;$E$6,'All sites data'!$A:$AC,'All sites data'!AB$3,FALSE))</f>
        <v>3.6999999999999998E-2</v>
      </c>
      <c r="V8" s="170"/>
      <c r="W8" s="171"/>
    </row>
    <row r="9" spans="2:24" s="16" customFormat="1" ht="15.75" x14ac:dyDescent="0.2">
      <c r="B9" s="27" t="s">
        <v>50</v>
      </c>
      <c r="D9" s="33"/>
      <c r="E9" s="70" t="s">
        <v>86</v>
      </c>
      <c r="F9" s="147">
        <f>IF(OR(ISERROR(VLOOKUP($E9&amp;$E$6,'All sites data'!$A:$AC,'All sites data'!B$3,FALSE)),ISBLANK(VLOOKUP($E9&amp;$E$6,'All sites data'!$A:$AC,'All sites data'!B$3,FALSE))),"",VLOOKUP($E9&amp;$E$6,'All sites data'!$A:$AC,'All sites data'!B$3,FALSE))</f>
        <v>8.8752037674334362E-3</v>
      </c>
      <c r="G9" s="141"/>
      <c r="H9" s="141">
        <f>IF(OR(ISERROR(VLOOKUP($E9&amp;$E$6,'All sites data'!$A:$AC,'All sites data'!C$3,FALSE)),ISBLANK(VLOOKUP($E9&amp;$E$6,'All sites data'!$A:$AC,'All sites data'!C$3,FALSE))),"",VLOOKUP($E9&amp;$E$6,'All sites data'!$A:$AC,'All sites data'!C$3,FALSE))</f>
        <v>0.3282919760912878</v>
      </c>
      <c r="I9" s="141"/>
      <c r="J9" s="141">
        <f>IF(OR(ISERROR(VLOOKUP($E9&amp;$E$6,'All sites data'!$A:$AC,'All sites data'!D$3,FALSE)),ISBLANK(VLOOKUP($E9&amp;$E$6,'All sites data'!$A:$AC,'All sites data'!D$3,FALSE))),"",VLOOKUP($E9&amp;$E$6,'All sites data'!$A:$AC,'All sites data'!D$3,FALSE))</f>
        <v>0.38453178771961599</v>
      </c>
      <c r="K9" s="141"/>
      <c r="L9" s="141">
        <f>IF(OR(ISERROR(VLOOKUP($E9&amp;$E$6,'All sites data'!$A:$AC,'All sites data'!E$3,FALSE)),ISBLANK(VLOOKUP($E9&amp;$E$6,'All sites data'!$A:$AC,'All sites data'!E$3,FALSE))),"",VLOOKUP($E9&amp;$E$6,'All sites data'!$A:$AC,'All sites data'!E$3,FALSE))</f>
        <v>9.8985690998007608E-2</v>
      </c>
      <c r="M9" s="141"/>
      <c r="N9" s="141">
        <f>IF(OR(ISERROR(VLOOKUP($E9&amp;$E$6,'All sites data'!$A:$AC,'All sites data'!F$3,FALSE)),ISBLANK(VLOOKUP($E9&amp;$E$6,'All sites data'!$A:$AC,'All sites data'!F$3,FALSE))),"",VLOOKUP($E9&amp;$E$6,'All sites data'!$A:$AC,'All sites data'!F$3,FALSE))</f>
        <v>1.756928092736823E-2</v>
      </c>
      <c r="O9" s="141"/>
      <c r="P9" s="141">
        <f>IF(OR(ISERROR(VLOOKUP($E9&amp;$E$6,'All sites data'!$A:$AC,'All sites data'!G$3,FALSE)),ISBLANK(VLOOKUP($E9&amp;$E$6,'All sites data'!$A:$AC,'All sites data'!G$3,FALSE))),"",VLOOKUP($E9&amp;$E$6,'All sites data'!$A:$AC,'All sites data'!G$3,FALSE))</f>
        <v>0.12361890961782286</v>
      </c>
      <c r="Q9" s="141"/>
      <c r="R9" s="141">
        <f>IF(OR(ISERROR(VLOOKUP($E9&amp;$E$6,'All sites data'!$A:$AC,'All sites data'!H$3,FALSE)),ISBLANK(VLOOKUP($E9&amp;$E$6,'All sites data'!$A:$AC,'All sites data'!H$3,FALSE))),"",VLOOKUP($E9&amp;$E$6,'All sites data'!$A:$AC,'All sites data'!H$3,FALSE))</f>
        <v>1.0867596449918493E-3</v>
      </c>
      <c r="S9" s="141"/>
      <c r="T9" s="141">
        <f>IF(OR(ISERROR(VLOOKUP($E9&amp;$E$6,'All sites data'!$A:$AC,'All sites data'!I$3,FALSE)),ISBLANK(VLOOKUP($E9&amp;$E$6,'All sites data'!$A:$AC,'All sites data'!I$3,FALSE))),"",VLOOKUP($E9&amp;$E$6,'All sites data'!$A:$AC,'All sites data'!I$3,FALSE))</f>
        <v>3.7040391233472199E-2</v>
      </c>
      <c r="U9" s="141"/>
      <c r="V9" s="166">
        <v>1</v>
      </c>
      <c r="W9" s="168">
        <f>IF(OR(ISERROR(VLOOKUP($E9&amp;$E$6,'All sites data'!$A:$AC,'All sites data'!K$3,FALSE)),ISBLANK(VLOOKUP($E9&amp;$E$6,'All sites data'!$A:$AC,'All sites data'!K$3,FALSE))),"",VLOOKUP($E9&amp;$E$6,'All sites data'!$A:$AC,'All sites data'!K$3,FALSE))</f>
        <v>11042</v>
      </c>
    </row>
    <row r="10" spans="2:24" ht="15" customHeight="1" x14ac:dyDescent="0.25">
      <c r="B10" s="165" t="s">
        <v>51</v>
      </c>
      <c r="D10" s="33"/>
      <c r="E10" s="67" t="s">
        <v>27</v>
      </c>
      <c r="F10" s="3">
        <f>IF(F9="","",VLOOKUP($E9&amp;$E$6,'All sites data'!$A:$AC,'All sites data'!M$3,FALSE))</f>
        <v>7.0000000000000001E-3</v>
      </c>
      <c r="G10" s="4">
        <f>IF(F9="","",VLOOKUP($E9&amp;$E$6,'All sites data'!$A:$AC,'All sites data'!N$3,FALSE))</f>
        <v>1.0999999999999999E-2</v>
      </c>
      <c r="H10" s="4">
        <f>IF(H9="","",VLOOKUP($E9&amp;$E$6,'All sites data'!$A:$AC,'All sites data'!O$3,FALSE))</f>
        <v>0.32</v>
      </c>
      <c r="I10" s="4">
        <f>IF(H9="","",VLOOKUP($E9&amp;$E$6,'All sites data'!$A:$AC,'All sites data'!P$3,FALSE))</f>
        <v>0.33700000000000002</v>
      </c>
      <c r="J10" s="4">
        <f>IF(J9="","",VLOOKUP($E9&amp;$E$6,'All sites data'!$A:$AC,'All sites data'!Q$3,FALSE))</f>
        <v>0.375</v>
      </c>
      <c r="K10" s="4">
        <f>IF(J9="","",VLOOKUP($E9&amp;$E$6,'All sites data'!$A:$AC,'All sites data'!R$3,FALSE))</f>
        <v>0.39400000000000002</v>
      </c>
      <c r="L10" s="4">
        <f>IF(L9="","",VLOOKUP($E9&amp;$E$6,'All sites data'!$A:$AC,'All sites data'!S$3,FALSE))</f>
        <v>9.4E-2</v>
      </c>
      <c r="M10" s="4">
        <f>IF(L9="","",VLOOKUP($E9&amp;$E$6,'All sites data'!$A:$AC,'All sites data'!T$3,FALSE))</f>
        <v>0.105</v>
      </c>
      <c r="N10" s="4">
        <f>IF(N9="","",VLOOKUP($E9&amp;$E$6,'All sites data'!$A:$AC,'All sites data'!U$3,FALSE))</f>
        <v>1.4999999999999999E-2</v>
      </c>
      <c r="O10" s="4">
        <f>IF(N9="","",VLOOKUP($E9&amp;$E$6,'All sites data'!$A:$AC,'All sites data'!V$3,FALSE))</f>
        <v>0.02</v>
      </c>
      <c r="P10" s="4">
        <f>IF(P9="","",VLOOKUP($E9&amp;$E$6,'All sites data'!$A:$AC,'All sites data'!W$3,FALSE))</f>
        <v>0.11799999999999999</v>
      </c>
      <c r="Q10" s="4">
        <f>IF(P9="","",VLOOKUP($E9&amp;$E$6,'All sites data'!$A:$AC,'All sites data'!X$3,FALSE))</f>
        <v>0.13</v>
      </c>
      <c r="R10" s="4">
        <f>IF(R9="","",VLOOKUP($E9&amp;$E$6,'All sites data'!$A:$AC,'All sites data'!Y$3,FALSE))</f>
        <v>1E-3</v>
      </c>
      <c r="S10" s="4">
        <f>IF(R9="","",VLOOKUP($E9&amp;$E$6,'All sites data'!$A:$AC,'All sites data'!Z$3,FALSE))</f>
        <v>2E-3</v>
      </c>
      <c r="T10" s="4">
        <f>IF(T9="","",VLOOKUP($E9&amp;$E$6,'All sites data'!$A:$AC,'All sites data'!AA$3,FALSE))</f>
        <v>3.4000000000000002E-2</v>
      </c>
      <c r="U10" s="4">
        <f>IF(T9="","",VLOOKUP($E9&amp;$E$6,'All sites data'!$A:$AC,'All sites data'!AB$3,FALSE))</f>
        <v>4.1000000000000002E-2</v>
      </c>
      <c r="V10" s="167"/>
      <c r="W10" s="169"/>
    </row>
    <row r="11" spans="2:24" s="16" customFormat="1" ht="15.75" x14ac:dyDescent="0.2">
      <c r="B11" s="165"/>
      <c r="D11" s="33"/>
      <c r="E11" s="70" t="s">
        <v>10</v>
      </c>
      <c r="F11" s="173" t="str">
        <f>IF(OR(ISERROR(VLOOKUP($E11&amp;$E$6,'All sites data'!$A:$AC,'All sites data'!B$3,FALSE)),ISBLANK(VLOOKUP($E11&amp;$E$6,'All sites data'!$A:$AC,'All sites data'!B$3,FALSE))),"",VLOOKUP($E11&amp;$E$6,'All sites data'!$A:$AC,'All sites data'!B$3,FALSE))</f>
        <v/>
      </c>
      <c r="G11" s="174"/>
      <c r="H11" s="174">
        <f>IF(OR(ISERROR(VLOOKUP($E11&amp;$E$6,'All sites data'!$A:$AC,'All sites data'!C$3,FALSE)),ISBLANK(VLOOKUP($E11&amp;$E$6,'All sites data'!$A:$AC,'All sites data'!C$3,FALSE))),"",VLOOKUP($E11&amp;$E$6,'All sites data'!$A:$AC,'All sites data'!C$3,FALSE))</f>
        <v>0.36295920270186272</v>
      </c>
      <c r="I11" s="174"/>
      <c r="J11" s="174">
        <f>IF(OR(ISERROR(VLOOKUP($E11&amp;$E$6,'All sites data'!$A:$AC,'All sites data'!D$3,FALSE)),ISBLANK(VLOOKUP($E11&amp;$E$6,'All sites data'!$A:$AC,'All sites data'!D$3,FALSE))),"",VLOOKUP($E11&amp;$E$6,'All sites data'!$A:$AC,'All sites data'!D$3,FALSE))</f>
        <v>0.27502434577212359</v>
      </c>
      <c r="K11" s="174"/>
      <c r="L11" s="174">
        <f>IF(OR(ISERROR(VLOOKUP($E11&amp;$E$6,'All sites data'!$A:$AC,'All sites data'!E$3,FALSE)),ISBLANK(VLOOKUP($E11&amp;$E$6,'All sites data'!$A:$AC,'All sites data'!E$3,FALSE))),"",VLOOKUP($E11&amp;$E$6,'All sites data'!$A:$AC,'All sites data'!E$3,FALSE))</f>
        <v>0.1236143629695626</v>
      </c>
      <c r="M11" s="174"/>
      <c r="N11" s="174">
        <f>IF(OR(ISERROR(VLOOKUP($E11&amp;$E$6,'All sites data'!$A:$AC,'All sites data'!F$3,FALSE)),ISBLANK(VLOOKUP($E11&amp;$E$6,'All sites data'!$A:$AC,'All sites data'!F$3,FALSE))),"",VLOOKUP($E11&amp;$E$6,'All sites data'!$A:$AC,'All sites data'!F$3,FALSE))</f>
        <v>2.7868139154217517E-2</v>
      </c>
      <c r="O11" s="174"/>
      <c r="P11" s="174">
        <f>IF(OR(ISERROR(VLOOKUP($E11&amp;$E$6,'All sites data'!$A:$AC,'All sites data'!G$3,FALSE)),ISBLANK(VLOOKUP($E11&amp;$E$6,'All sites data'!$A:$AC,'All sites data'!G$3,FALSE))),"",VLOOKUP($E11&amp;$E$6,'All sites data'!$A:$AC,'All sites data'!G$3,FALSE))</f>
        <v>0.181619460041854</v>
      </c>
      <c r="Q11" s="174"/>
      <c r="R11" s="174">
        <f>IF(OR(ISERROR(VLOOKUP($E11&amp;$E$6,'All sites data'!$A:$AC,'All sites data'!H$3,FALSE)),ISBLANK(VLOOKUP($E11&amp;$E$6,'All sites data'!$A:$AC,'All sites data'!H$3,FALSE))),"",VLOOKUP($E11&amp;$E$6,'All sites data'!$A:$AC,'All sites data'!H$3,FALSE))</f>
        <v>2.8489733336095973E-3</v>
      </c>
      <c r="S11" s="174"/>
      <c r="T11" s="174">
        <f>IF(OR(ISERROR(VLOOKUP($E11&amp;$E$6,'All sites data'!$A:$AC,'All sites data'!I$3,FALSE)),ISBLANK(VLOOKUP($E11&amp;$E$6,'All sites data'!$A:$AC,'All sites data'!I$3,FALSE))),"",VLOOKUP($E11&amp;$E$6,'All sites data'!$A:$AC,'All sites data'!I$3,FALSE))</f>
        <v>2.6065516026769989E-2</v>
      </c>
      <c r="U11" s="175"/>
      <c r="V11" s="176">
        <v>1</v>
      </c>
      <c r="W11" s="172">
        <f>IF(OR(ISERROR(VLOOKUP($E11&amp;$E$6,'All sites data'!$A:$AC,'All sites data'!K$3,FALSE)),ISBLANK(VLOOKUP($E11&amp;$E$6,'All sites data'!$A:$AC,'All sites data'!K$3,FALSE))),"",VLOOKUP($E11&amp;$E$6,'All sites data'!$A:$AC,'All sites data'!K$3,FALSE))</f>
        <v>96526</v>
      </c>
    </row>
    <row r="12" spans="2:24" ht="15" customHeight="1" x14ac:dyDescent="0.25">
      <c r="B12" s="165"/>
      <c r="D12" s="33"/>
      <c r="E12" s="67" t="s">
        <v>27</v>
      </c>
      <c r="F12" s="3" t="str">
        <f>IF(F11="","",VLOOKUP($E11&amp;$E$6,'All sites data'!$A:$AC,'All sites data'!M$3,FALSE))</f>
        <v/>
      </c>
      <c r="G12" s="4" t="str">
        <f>IF(F11="","",VLOOKUP($E11&amp;$E$6,'All sites data'!$A:$AC,'All sites data'!N$3,FALSE))</f>
        <v/>
      </c>
      <c r="H12" s="4">
        <f>IF(H11="","",VLOOKUP($E11&amp;$E$6,'All sites data'!$A:$AC,'All sites data'!O$3,FALSE))</f>
        <v>0.36</v>
      </c>
      <c r="I12" s="4">
        <f>IF(H11="","",VLOOKUP($E11&amp;$E$6,'All sites data'!$A:$AC,'All sites data'!P$3,FALSE))</f>
        <v>0.36599999999999999</v>
      </c>
      <c r="J12" s="4">
        <f>IF(J11="","",VLOOKUP($E11&amp;$E$6,'All sites data'!$A:$AC,'All sites data'!Q$3,FALSE))</f>
        <v>0.27200000000000002</v>
      </c>
      <c r="K12" s="4">
        <f>IF(J11="","",VLOOKUP($E11&amp;$E$6,'All sites data'!$A:$AC,'All sites data'!R$3,FALSE))</f>
        <v>0.27800000000000002</v>
      </c>
      <c r="L12" s="4">
        <f>IF(L11="","",VLOOKUP($E11&amp;$E$6,'All sites data'!$A:$AC,'All sites data'!S$3,FALSE))</f>
        <v>0.122</v>
      </c>
      <c r="M12" s="4">
        <f>IF(L11="","",VLOOKUP($E11&amp;$E$6,'All sites data'!$A:$AC,'All sites data'!T$3,FALSE))</f>
        <v>0.126</v>
      </c>
      <c r="N12" s="4">
        <f>IF(N11="","",VLOOKUP($E11&amp;$E$6,'All sites data'!$A:$AC,'All sites data'!U$3,FALSE))</f>
        <v>2.7E-2</v>
      </c>
      <c r="O12" s="4">
        <f>IF(N11="","",VLOOKUP($E11&amp;$E$6,'All sites data'!$A:$AC,'All sites data'!V$3,FALSE))</f>
        <v>2.9000000000000001E-2</v>
      </c>
      <c r="P12" s="4">
        <f>IF(P11="","",VLOOKUP($E11&amp;$E$6,'All sites data'!$A:$AC,'All sites data'!W$3,FALSE))</f>
        <v>0.17899999999999999</v>
      </c>
      <c r="Q12" s="4">
        <f>IF(P11="","",VLOOKUP($E11&amp;$E$6,'All sites data'!$A:$AC,'All sites data'!X$3,FALSE))</f>
        <v>0.184</v>
      </c>
      <c r="R12" s="4">
        <f>IF(R11="","",VLOOKUP($E11&amp;$E$6,'All sites data'!$A:$AC,'All sites data'!Y$3,FALSE))</f>
        <v>3.0000000000000001E-3</v>
      </c>
      <c r="S12" s="4">
        <f>IF(R11="","",VLOOKUP($E11&amp;$E$6,'All sites data'!$A:$AC,'All sites data'!Z$3,FALSE))</f>
        <v>3.0000000000000001E-3</v>
      </c>
      <c r="T12" s="4">
        <f>IF(T11="","",VLOOKUP($E11&amp;$E$6,'All sites data'!$A:$AC,'All sites data'!AA$3,FALSE))</f>
        <v>2.5000000000000001E-2</v>
      </c>
      <c r="U12" s="4">
        <f>IF(T11="","",VLOOKUP($E11&amp;$E$6,'All sites data'!$A:$AC,'All sites data'!AB$3,FALSE))</f>
        <v>2.7E-2</v>
      </c>
      <c r="V12" s="167"/>
      <c r="W12" s="169"/>
    </row>
    <row r="13" spans="2:24" s="16" customFormat="1" ht="15.75" x14ac:dyDescent="0.2">
      <c r="B13" s="165"/>
      <c r="D13" s="33"/>
      <c r="E13" s="70" t="s">
        <v>167</v>
      </c>
      <c r="F13" s="173" t="str">
        <f>IF(OR(ISERROR(VLOOKUP($E13&amp;$E$6,'All sites data'!$A:$AC,'All sites data'!B$3,FALSE)),ISBLANK(VLOOKUP($E13&amp;$E$6,'All sites data'!$A:$AC,'All sites data'!B$3,FALSE))),"",VLOOKUP($E13&amp;$E$6,'All sites data'!$A:$AC,'All sites data'!B$3,FALSE))</f>
        <v/>
      </c>
      <c r="G13" s="174"/>
      <c r="H13" s="174">
        <f>IF(OR(ISERROR(VLOOKUP($E13&amp;$E$6,'All sites data'!$A:$AC,'All sites data'!C$3,FALSE)),ISBLANK(VLOOKUP($E13&amp;$E$6,'All sites data'!$A:$AC,'All sites data'!C$3,FALSE))),"",VLOOKUP($E13&amp;$E$6,'All sites data'!$A:$AC,'All sites data'!C$3,FALSE))</f>
        <v>0.19439995254197071</v>
      </c>
      <c r="I13" s="174"/>
      <c r="J13" s="174">
        <f>IF(OR(ISERROR(VLOOKUP($E13&amp;$E$6,'All sites data'!$A:$AC,'All sites data'!D$3,FALSE)),ISBLANK(VLOOKUP($E13&amp;$E$6,'All sites data'!$A:$AC,'All sites data'!D$3,FALSE))),"",VLOOKUP($E13&amp;$E$6,'All sites data'!$A:$AC,'All sites data'!D$3,FALSE))</f>
        <v>0.52534061023116019</v>
      </c>
      <c r="K13" s="174"/>
      <c r="L13" s="174">
        <f>IF(OR(ISERROR(VLOOKUP($E13&amp;$E$6,'All sites data'!$A:$AC,'All sites data'!E$3,FALSE)),ISBLANK(VLOOKUP($E13&amp;$E$6,'All sites data'!$A:$AC,'All sites data'!E$3,FALSE))),"",VLOOKUP($E13&amp;$E$6,'All sites data'!$A:$AC,'All sites data'!E$3,FALSE))</f>
        <v>0.16238555693974807</v>
      </c>
      <c r="M13" s="174"/>
      <c r="N13" s="174">
        <f>IF(OR(ISERROR(VLOOKUP($E13&amp;$E$6,'All sites data'!$A:$AC,'All sites data'!F$3,FALSE)),ISBLANK(VLOOKUP($E13&amp;$E$6,'All sites data'!$A:$AC,'All sites data'!F$3,FALSE))),"",VLOOKUP($E13&amp;$E$6,'All sites data'!$A:$AC,'All sites data'!F$3,FALSE))</f>
        <v>2.9562397421447076E-2</v>
      </c>
      <c r="O13" s="174"/>
      <c r="P13" s="174">
        <f>IF(OR(ISERROR(VLOOKUP($E13&amp;$E$6,'All sites data'!$A:$AC,'All sites data'!G$3,FALSE)),ISBLANK(VLOOKUP($E13&amp;$E$6,'All sites data'!$A:$AC,'All sites data'!G$3,FALSE))),"",VLOOKUP($E13&amp;$E$6,'All sites data'!$A:$AC,'All sites data'!G$3,FALSE))</f>
        <v>6.258527614640802E-2</v>
      </c>
      <c r="Q13" s="174"/>
      <c r="R13" s="174">
        <f>IF(OR(ISERROR(VLOOKUP($E13&amp;$E$6,'All sites data'!$A:$AC,'All sites data'!H$3,FALSE)),ISBLANK(VLOOKUP($E13&amp;$E$6,'All sites data'!$A:$AC,'All sites data'!H$3,FALSE))),"",VLOOKUP($E13&amp;$E$6,'All sites data'!$A:$AC,'All sites data'!H$3,FALSE))</f>
        <v>3.9548357754444248E-5</v>
      </c>
      <c r="S13" s="174"/>
      <c r="T13" s="174">
        <f>IF(OR(ISERROR(VLOOKUP($E13&amp;$E$6,'All sites data'!$A:$AC,'All sites data'!I$3,FALSE)),ISBLANK(VLOOKUP($E13&amp;$E$6,'All sites data'!$A:$AC,'All sites data'!I$3,FALSE))),"",VLOOKUP($E13&amp;$E$6,'All sites data'!$A:$AC,'All sites data'!I$3,FALSE))</f>
        <v>2.5686658361511537E-2</v>
      </c>
      <c r="U13" s="175"/>
      <c r="V13" s="176">
        <v>1</v>
      </c>
      <c r="W13" s="172">
        <f>IF(OR(ISERROR(VLOOKUP($E13&amp;$E$6,'All sites data'!$A:$AC,'All sites data'!K$3,FALSE)),ISBLANK(VLOOKUP($E13&amp;$E$6,'All sites data'!$A:$AC,'All sites data'!K$3,FALSE))),"",VLOOKUP($E13&amp;$E$6,'All sites data'!$A:$AC,'All sites data'!K$3,FALSE))</f>
        <v>50571</v>
      </c>
    </row>
    <row r="14" spans="2:24" ht="15" customHeight="1" x14ac:dyDescent="0.25">
      <c r="B14" s="165"/>
      <c r="D14" s="33"/>
      <c r="E14" s="67" t="s">
        <v>27</v>
      </c>
      <c r="F14" s="3" t="str">
        <f>IF(F13="","",VLOOKUP($E13&amp;$E$6,'All sites data'!$A:$AC,'All sites data'!M$3,FALSE))</f>
        <v/>
      </c>
      <c r="G14" s="4" t="str">
        <f>IF(F13="","",VLOOKUP($E13&amp;$E$6,'All sites data'!$A:$AC,'All sites data'!N$3,FALSE))</f>
        <v/>
      </c>
      <c r="H14" s="4">
        <f>IF(H13="","",VLOOKUP($E13&amp;$E$6,'All sites data'!$A:$AC,'All sites data'!O$3,FALSE))</f>
        <v>0.191</v>
      </c>
      <c r="I14" s="4">
        <f>IF(H13="","",VLOOKUP($E13&amp;$E$6,'All sites data'!$A:$AC,'All sites data'!P$3,FALSE))</f>
        <v>0.19800000000000001</v>
      </c>
      <c r="J14" s="4">
        <f>IF(J13="","",VLOOKUP($E13&amp;$E$6,'All sites data'!$A:$AC,'All sites data'!Q$3,FALSE))</f>
        <v>0.52100000000000002</v>
      </c>
      <c r="K14" s="4">
        <f>IF(J13="","",VLOOKUP($E13&amp;$E$6,'All sites data'!$A:$AC,'All sites data'!R$3,FALSE))</f>
        <v>0.53</v>
      </c>
      <c r="L14" s="4">
        <f>IF(L13="","",VLOOKUP($E13&amp;$E$6,'All sites data'!$A:$AC,'All sites data'!S$3,FALSE))</f>
        <v>0.159</v>
      </c>
      <c r="M14" s="4">
        <f>IF(L13="","",VLOOKUP($E13&amp;$E$6,'All sites data'!$A:$AC,'All sites data'!T$3,FALSE))</f>
        <v>0.16600000000000001</v>
      </c>
      <c r="N14" s="4">
        <f>IF(N13="","",VLOOKUP($E13&amp;$E$6,'All sites data'!$A:$AC,'All sites data'!U$3,FALSE))</f>
        <v>2.8000000000000001E-2</v>
      </c>
      <c r="O14" s="4">
        <f>IF(N13="","",VLOOKUP($E13&amp;$E$6,'All sites data'!$A:$AC,'All sites data'!V$3,FALSE))</f>
        <v>3.1E-2</v>
      </c>
      <c r="P14" s="4">
        <f>IF(P13="","",VLOOKUP($E13&amp;$E$6,'All sites data'!$A:$AC,'All sites data'!W$3,FALSE))</f>
        <v>6.0999999999999999E-2</v>
      </c>
      <c r="Q14" s="4">
        <f>IF(P13="","",VLOOKUP($E13&amp;$E$6,'All sites data'!$A:$AC,'All sites data'!X$3,FALSE))</f>
        <v>6.5000000000000002E-2</v>
      </c>
      <c r="R14" s="4">
        <f>IF(R13="","",VLOOKUP($E13&amp;$E$6,'All sites data'!$A:$AC,'All sites data'!Y$3,FALSE))</f>
        <v>0</v>
      </c>
      <c r="S14" s="4">
        <f>IF(R13="","",VLOOKUP($E13&amp;$E$6,'All sites data'!$A:$AC,'All sites data'!Z$3,FALSE))</f>
        <v>0</v>
      </c>
      <c r="T14" s="4">
        <f>IF(T13="","",VLOOKUP($E13&amp;$E$6,'All sites data'!$A:$AC,'All sites data'!AA$3,FALSE))</f>
        <v>2.4E-2</v>
      </c>
      <c r="U14" s="4">
        <f>IF(T13="","",VLOOKUP($E13&amp;$E$6,'All sites data'!$A:$AC,'All sites data'!AB$3,FALSE))</f>
        <v>2.7E-2</v>
      </c>
      <c r="V14" s="167"/>
      <c r="W14" s="169"/>
    </row>
    <row r="15" spans="2:24" s="16" customFormat="1" ht="15.75" x14ac:dyDescent="0.2">
      <c r="B15" s="165"/>
      <c r="D15" s="33"/>
      <c r="E15" s="70" t="s">
        <v>131</v>
      </c>
      <c r="F15" s="173" t="str">
        <f>IF(OR(ISERROR(VLOOKUP($E15&amp;$E$6,'All sites data'!$A:$AC,'All sites data'!B$3,FALSE)),ISBLANK(VLOOKUP($E15&amp;$E$6,'All sites data'!$A:$AC,'All sites data'!B$3,FALSE))),"",VLOOKUP($E15&amp;$E$6,'All sites data'!$A:$AC,'All sites data'!B$3,FALSE))</f>
        <v/>
      </c>
      <c r="G15" s="174"/>
      <c r="H15" s="174">
        <f>IF(OR(ISERROR(VLOOKUP($E15&amp;$E$6,'All sites data'!$A:$AC,'All sites data'!C$3,FALSE)),ISBLANK(VLOOKUP($E15&amp;$E$6,'All sites data'!$A:$AC,'All sites data'!C$3,FALSE))),"",VLOOKUP($E15&amp;$E$6,'All sites data'!$A:$AC,'All sites data'!C$3,FALSE))</f>
        <v>1.1995824238398026E-2</v>
      </c>
      <c r="I15" s="174"/>
      <c r="J15" s="174">
        <f>IF(OR(ISERROR(VLOOKUP($E15&amp;$E$6,'All sites data'!$A:$AC,'All sites data'!D$3,FALSE)),ISBLANK(VLOOKUP($E15&amp;$E$6,'All sites data'!$A:$AC,'All sites data'!D$3,FALSE))),"",VLOOKUP($E15&amp;$E$6,'All sites data'!$A:$AC,'All sites data'!D$3,FALSE))</f>
        <v>0.18716902344120717</v>
      </c>
      <c r="K15" s="174"/>
      <c r="L15" s="174">
        <f>IF(OR(ISERROR(VLOOKUP($E15&amp;$E$6,'All sites data'!$A:$AC,'All sites data'!E$3,FALSE)),ISBLANK(VLOOKUP($E15&amp;$E$6,'All sites data'!$A:$AC,'All sites data'!E$3,FALSE))),"",VLOOKUP($E15&amp;$E$6,'All sites data'!$A:$AC,'All sites data'!E$3,FALSE))</f>
        <v>0.1558508114264022</v>
      </c>
      <c r="M15" s="174"/>
      <c r="N15" s="174">
        <f>IF(OR(ISERROR(VLOOKUP($E15&amp;$E$6,'All sites data'!$A:$AC,'All sites data'!F$3,FALSE)),ISBLANK(VLOOKUP($E15&amp;$E$6,'All sites data'!$A:$AC,'All sites data'!F$3,FALSE))),"",VLOOKUP($E15&amp;$E$6,'All sites data'!$A:$AC,'All sites data'!F$3,FALSE))</f>
        <v>3.7202239726677425E-2</v>
      </c>
      <c r="O15" s="174"/>
      <c r="P15" s="174">
        <f>IF(OR(ISERROR(VLOOKUP($E15&amp;$E$6,'All sites data'!$A:$AC,'All sites data'!G$3,FALSE)),ISBLANK(VLOOKUP($E15&amp;$E$6,'All sites data'!$A:$AC,'All sites data'!G$3,FALSE))),"",VLOOKUP($E15&amp;$E$6,'All sites data'!$A:$AC,'All sites data'!G$3,FALSE))</f>
        <v>0.57517319920280918</v>
      </c>
      <c r="Q15" s="174"/>
      <c r="R15" s="174">
        <f>IF(OR(ISERROR(VLOOKUP($E15&amp;$E$6,'All sites data'!$A:$AC,'All sites data'!H$3,FALSE)),ISBLANK(VLOOKUP($E15&amp;$E$6,'All sites data'!$A:$AC,'All sites data'!H$3,FALSE))),"",VLOOKUP($E15&amp;$E$6,'All sites data'!$A:$AC,'All sites data'!H$3,FALSE))</f>
        <v>4.0239157255385783E-3</v>
      </c>
      <c r="S15" s="174"/>
      <c r="T15" s="174">
        <f>IF(OR(ISERROR(VLOOKUP($E15&amp;$E$6,'All sites data'!$A:$AC,'All sites data'!I$3,FALSE)),ISBLANK(VLOOKUP($E15&amp;$E$6,'All sites data'!$A:$AC,'All sites data'!I$3,FALSE))),"",VLOOKUP($E15&amp;$E$6,'All sites data'!$A:$AC,'All sites data'!I$3,FALSE))</f>
        <v>2.858498623896745E-2</v>
      </c>
      <c r="U15" s="175"/>
      <c r="V15" s="176">
        <v>1</v>
      </c>
      <c r="W15" s="172">
        <f>IF(OR(ISERROR(VLOOKUP($E15&amp;$E$6,'All sites data'!$A:$AC,'All sites data'!K$3,FALSE)),ISBLANK(VLOOKUP($E15&amp;$E$6,'All sites data'!$A:$AC,'All sites data'!K$3,FALSE))),"",VLOOKUP($E15&amp;$E$6,'All sites data'!$A:$AC,'All sites data'!K$3,FALSE))</f>
        <v>52685</v>
      </c>
    </row>
    <row r="16" spans="2:24" ht="15" customHeight="1" x14ac:dyDescent="0.25">
      <c r="B16" s="165"/>
      <c r="D16" s="33"/>
      <c r="E16" s="67" t="s">
        <v>27</v>
      </c>
      <c r="F16" s="3" t="str">
        <f>IF(F15="","",VLOOKUP($E15&amp;$E$6,'All sites data'!$A:$AC,'All sites data'!M$3,FALSE))</f>
        <v/>
      </c>
      <c r="G16" s="4" t="str">
        <f>IF(F15="","",VLOOKUP($E15&amp;$E$6,'All sites data'!$A:$AC,'All sites data'!N$3,FALSE))</f>
        <v/>
      </c>
      <c r="H16" s="4">
        <f>IF(H15="","",VLOOKUP($E15&amp;$E$6,'All sites data'!$A:$AC,'All sites data'!O$3,FALSE))</f>
        <v>1.0999999999999999E-2</v>
      </c>
      <c r="I16" s="4">
        <f>IF(H15="","",VLOOKUP($E15&amp;$E$6,'All sites data'!$A:$AC,'All sites data'!P$3,FALSE))</f>
        <v>1.2999999999999999E-2</v>
      </c>
      <c r="J16" s="4">
        <f>IF(J15="","",VLOOKUP($E15&amp;$E$6,'All sites data'!$A:$AC,'All sites data'!Q$3,FALSE))</f>
        <v>0.184</v>
      </c>
      <c r="K16" s="4">
        <f>IF(J15="","",VLOOKUP($E15&amp;$E$6,'All sites data'!$A:$AC,'All sites data'!R$3,FALSE))</f>
        <v>0.191</v>
      </c>
      <c r="L16" s="4">
        <f>IF(L15="","",VLOOKUP($E15&amp;$E$6,'All sites data'!$A:$AC,'All sites data'!S$3,FALSE))</f>
        <v>0.153</v>
      </c>
      <c r="M16" s="4">
        <f>IF(L15="","",VLOOKUP($E15&amp;$E$6,'All sites data'!$A:$AC,'All sites data'!T$3,FALSE))</f>
        <v>0.159</v>
      </c>
      <c r="N16" s="4">
        <f>IF(N15="","",VLOOKUP($E15&amp;$E$6,'All sites data'!$A:$AC,'All sites data'!U$3,FALSE))</f>
        <v>3.5999999999999997E-2</v>
      </c>
      <c r="O16" s="4">
        <f>IF(N15="","",VLOOKUP($E15&amp;$E$6,'All sites data'!$A:$AC,'All sites data'!V$3,FALSE))</f>
        <v>3.9E-2</v>
      </c>
      <c r="P16" s="4">
        <f>IF(P15="","",VLOOKUP($E15&amp;$E$6,'All sites data'!$A:$AC,'All sites data'!W$3,FALSE))</f>
        <v>0.57099999999999995</v>
      </c>
      <c r="Q16" s="4">
        <f>IF(P15="","",VLOOKUP($E15&amp;$E$6,'All sites data'!$A:$AC,'All sites data'!X$3,FALSE))</f>
        <v>0.57899999999999996</v>
      </c>
      <c r="R16" s="4">
        <f>IF(R15="","",VLOOKUP($E15&amp;$E$6,'All sites data'!$A:$AC,'All sites data'!Y$3,FALSE))</f>
        <v>4.0000000000000001E-3</v>
      </c>
      <c r="S16" s="4">
        <f>IF(R15="","",VLOOKUP($E15&amp;$E$6,'All sites data'!$A:$AC,'All sites data'!Z$3,FALSE))</f>
        <v>5.0000000000000001E-3</v>
      </c>
      <c r="T16" s="4">
        <f>IF(T15="","",VLOOKUP($E15&amp;$E$6,'All sites data'!$A:$AC,'All sites data'!AA$3,FALSE))</f>
        <v>2.7E-2</v>
      </c>
      <c r="U16" s="4">
        <f>IF(T15="","",VLOOKUP($E15&amp;$E$6,'All sites data'!$A:$AC,'All sites data'!AB$3,FALSE))</f>
        <v>0.03</v>
      </c>
      <c r="V16" s="167"/>
      <c r="W16" s="169"/>
    </row>
    <row r="17" spans="2:23" s="16" customFormat="1" ht="15.75" x14ac:dyDescent="0.2">
      <c r="B17" s="165" t="s">
        <v>186</v>
      </c>
      <c r="D17" s="33"/>
      <c r="E17" s="70" t="s">
        <v>133</v>
      </c>
      <c r="F17" s="173" t="str">
        <f>IF(OR(ISERROR(VLOOKUP($E17&amp;$E$6,'All sites data'!$A:$AC,'All sites data'!B$3,FALSE)),ISBLANK(VLOOKUP($E17&amp;$E$6,'All sites data'!$A:$AC,'All sites data'!B$3,FALSE))),"",VLOOKUP($E17&amp;$E$6,'All sites data'!$A:$AC,'All sites data'!B$3,FALSE))</f>
        <v/>
      </c>
      <c r="G17" s="174"/>
      <c r="H17" s="174">
        <f>IF(OR(ISERROR(VLOOKUP($E17&amp;$E$6,'All sites data'!$A:$AC,'All sites data'!C$3,FALSE)),ISBLANK(VLOOKUP($E17&amp;$E$6,'All sites data'!$A:$AC,'All sites data'!C$3,FALSE))),"",VLOOKUP($E17&amp;$E$6,'All sites data'!$A:$AC,'All sites data'!C$3,FALSE))</f>
        <v>3.58887448908384E-3</v>
      </c>
      <c r="I17" s="174"/>
      <c r="J17" s="174">
        <f>IF(OR(ISERROR(VLOOKUP($E17&amp;$E$6,'All sites data'!$A:$AC,'All sites data'!D$3,FALSE)),ISBLANK(VLOOKUP($E17&amp;$E$6,'All sites data'!$A:$AC,'All sites data'!D$3,FALSE))),"",VLOOKUP($E17&amp;$E$6,'All sites data'!$A:$AC,'All sites data'!D$3,FALSE))</f>
        <v>0.42199182534144153</v>
      </c>
      <c r="K17" s="174"/>
      <c r="L17" s="174">
        <f>IF(OR(ISERROR(VLOOKUP($E17&amp;$E$6,'All sites data'!$A:$AC,'All sites data'!E$3,FALSE)),ISBLANK(VLOOKUP($E17&amp;$E$6,'All sites data'!$A:$AC,'All sites data'!E$3,FALSE))),"",VLOOKUP($E17&amp;$E$6,'All sites data'!$A:$AC,'All sites data'!E$3,FALSE))</f>
        <v>0.27893530056823845</v>
      </c>
      <c r="M17" s="174"/>
      <c r="N17" s="174">
        <f>IF(OR(ISERROR(VLOOKUP($E17&amp;$E$6,'All sites data'!$A:$AC,'All sites data'!F$3,FALSE)),ISBLANK(VLOOKUP($E17&amp;$E$6,'All sites data'!$A:$AC,'All sites data'!F$3,FALSE))),"",VLOOKUP($E17&amp;$E$6,'All sites data'!$A:$AC,'All sites data'!F$3,FALSE))</f>
        <v>2.482304854949656E-2</v>
      </c>
      <c r="O17" s="174"/>
      <c r="P17" s="174">
        <f>IF(OR(ISERROR(VLOOKUP($E17&amp;$E$6,'All sites data'!$A:$AC,'All sites data'!G$3,FALSE)),ISBLANK(VLOOKUP($E17&amp;$E$6,'All sites data'!$A:$AC,'All sites data'!G$3,FALSE))),"",VLOOKUP($E17&amp;$E$6,'All sites data'!$A:$AC,'All sites data'!G$3,FALSE))</f>
        <v>0.23706509819559365</v>
      </c>
      <c r="Q17" s="174"/>
      <c r="R17" s="174">
        <f>IF(OR(ISERROR(VLOOKUP($E17&amp;$E$6,'All sites data'!$A:$AC,'All sites data'!H$3,FALSE)),ISBLANK(VLOOKUP($E17&amp;$E$6,'All sites data'!$A:$AC,'All sites data'!H$3,FALSE))),"",VLOOKUP($E17&amp;$E$6,'All sites data'!$A:$AC,'All sites data'!H$3,FALSE))</f>
        <v>2.1932010766623467E-3</v>
      </c>
      <c r="S17" s="174"/>
      <c r="T17" s="174">
        <f>IF(OR(ISERROR(VLOOKUP($E17&amp;$E$6,'All sites data'!$A:$AC,'All sites data'!I$3,FALSE)),ISBLANK(VLOOKUP($E17&amp;$E$6,'All sites data'!$A:$AC,'All sites data'!I$3,FALSE))),"",VLOOKUP($E17&amp;$E$6,'All sites data'!$A:$AC,'All sites data'!I$3,FALSE))</f>
        <v>3.1402651779483599E-2</v>
      </c>
      <c r="U17" s="175"/>
      <c r="V17" s="176">
        <v>1</v>
      </c>
      <c r="W17" s="172">
        <f>IF(OR(ISERROR(VLOOKUP($E17&amp;$E$6,'All sites data'!$A:$AC,'All sites data'!K$3,FALSE)),ISBLANK(VLOOKUP($E17&amp;$E$6,'All sites data'!$A:$AC,'All sites data'!K$3,FALSE))),"",VLOOKUP($E17&amp;$E$6,'All sites data'!$A:$AC,'All sites data'!K$3,FALSE))</f>
        <v>10031</v>
      </c>
    </row>
    <row r="18" spans="2:23" ht="15.75" customHeight="1" x14ac:dyDescent="0.25">
      <c r="B18" s="165"/>
      <c r="D18" s="33"/>
      <c r="E18" s="67" t="s">
        <v>27</v>
      </c>
      <c r="F18" s="3" t="str">
        <f>IF(F17="","",VLOOKUP($E17&amp;$E$6,'All sites data'!$A:$AC,'All sites data'!M$3,FALSE))</f>
        <v/>
      </c>
      <c r="G18" s="4" t="str">
        <f>IF(F17="","",VLOOKUP($E17&amp;$E$6,'All sites data'!$A:$AC,'All sites data'!N$3,FALSE))</f>
        <v/>
      </c>
      <c r="H18" s="4">
        <f>IF(H17="","",VLOOKUP($E17&amp;$E$6,'All sites data'!$A:$AC,'All sites data'!O$3,FALSE))</f>
        <v>3.0000000000000001E-3</v>
      </c>
      <c r="I18" s="4">
        <f>IF(H17="","",VLOOKUP($E17&amp;$E$6,'All sites data'!$A:$AC,'All sites data'!P$3,FALSE))</f>
        <v>5.0000000000000001E-3</v>
      </c>
      <c r="J18" s="4">
        <f>IF(J17="","",VLOOKUP($E17&amp;$E$6,'All sites data'!$A:$AC,'All sites data'!Q$3,FALSE))</f>
        <v>0.41199999999999998</v>
      </c>
      <c r="K18" s="4">
        <f>IF(J17="","",VLOOKUP($E17&amp;$E$6,'All sites data'!$A:$AC,'All sites data'!R$3,FALSE))</f>
        <v>0.432</v>
      </c>
      <c r="L18" s="4">
        <f>IF(L17="","",VLOOKUP($E17&amp;$E$6,'All sites data'!$A:$AC,'All sites data'!S$3,FALSE))</f>
        <v>0.27</v>
      </c>
      <c r="M18" s="4">
        <f>IF(L17="","",VLOOKUP($E17&amp;$E$6,'All sites data'!$A:$AC,'All sites data'!T$3,FALSE))</f>
        <v>0.28799999999999998</v>
      </c>
      <c r="N18" s="4">
        <f>IF(N17="","",VLOOKUP($E17&amp;$E$6,'All sites data'!$A:$AC,'All sites data'!U$3,FALSE))</f>
        <v>2.1999999999999999E-2</v>
      </c>
      <c r="O18" s="4">
        <f>IF(N17="","",VLOOKUP($E17&amp;$E$6,'All sites data'!$A:$AC,'All sites data'!V$3,FALSE))</f>
        <v>2.8000000000000001E-2</v>
      </c>
      <c r="P18" s="4">
        <f>IF(P17="","",VLOOKUP($E17&amp;$E$6,'All sites data'!$A:$AC,'All sites data'!W$3,FALSE))</f>
        <v>0.22900000000000001</v>
      </c>
      <c r="Q18" s="4">
        <f>IF(P17="","",VLOOKUP($E17&amp;$E$6,'All sites data'!$A:$AC,'All sites data'!X$3,FALSE))</f>
        <v>0.245</v>
      </c>
      <c r="R18" s="4">
        <f>IF(R17="","",VLOOKUP($E17&amp;$E$6,'All sites data'!$A:$AC,'All sites data'!Y$3,FALSE))</f>
        <v>1E-3</v>
      </c>
      <c r="S18" s="4">
        <f>IF(R17="","",VLOOKUP($E17&amp;$E$6,'All sites data'!$A:$AC,'All sites data'!Z$3,FALSE))</f>
        <v>3.0000000000000001E-3</v>
      </c>
      <c r="T18" s="4">
        <f>IF(T17="","",VLOOKUP($E17&amp;$E$6,'All sites data'!$A:$AC,'All sites data'!AA$3,FALSE))</f>
        <v>2.8000000000000001E-2</v>
      </c>
      <c r="U18" s="4">
        <f>IF(T17="","",VLOOKUP($E17&amp;$E$6,'All sites data'!$A:$AC,'All sites data'!AB$3,FALSE))</f>
        <v>3.5000000000000003E-2</v>
      </c>
      <c r="V18" s="167"/>
      <c r="W18" s="169"/>
    </row>
    <row r="19" spans="2:23" ht="15.75" x14ac:dyDescent="0.25">
      <c r="B19" s="165"/>
      <c r="D19" s="33"/>
      <c r="E19" s="71" t="s">
        <v>135</v>
      </c>
      <c r="F19" s="173" t="str">
        <f>IF(OR(ISERROR(VLOOKUP($E19&amp;$E$6,'All sites data'!$A:$AC,'All sites data'!B$3,FALSE)),ISBLANK(VLOOKUP($E19&amp;$E$6,'All sites data'!$A:$AC,'All sites data'!B$3,FALSE))),"",VLOOKUP($E19&amp;$E$6,'All sites data'!$A:$AC,'All sites data'!B$3,FALSE))</f>
        <v/>
      </c>
      <c r="G19" s="174"/>
      <c r="H19" s="174">
        <f>IF(OR(ISERROR(VLOOKUP($E19&amp;$E$6,'All sites data'!$A:$AC,'All sites data'!C$3,FALSE)),ISBLANK(VLOOKUP($E19&amp;$E$6,'All sites data'!$A:$AC,'All sites data'!C$3,FALSE))),"",VLOOKUP($E19&amp;$E$6,'All sites data'!$A:$AC,'All sites data'!C$3,FALSE))</f>
        <v>5.6003101710248564E-3</v>
      </c>
      <c r="I19" s="174"/>
      <c r="J19" s="174">
        <f>IF(OR(ISERROR(VLOOKUP($E19&amp;$E$6,'All sites data'!$A:$AC,'All sites data'!D$3,FALSE)),ISBLANK(VLOOKUP($E19&amp;$E$6,'All sites data'!$A:$AC,'All sites data'!D$3,FALSE))),"",VLOOKUP($E19&amp;$E$6,'All sites data'!$A:$AC,'All sites data'!D$3,FALSE))</f>
        <v>0.3260672898806703</v>
      </c>
      <c r="K19" s="174"/>
      <c r="L19" s="174">
        <f>IF(OR(ISERROR(VLOOKUP($E19&amp;$E$6,'All sites data'!$A:$AC,'All sites data'!E$3,FALSE)),ISBLANK(VLOOKUP($E19&amp;$E$6,'All sites data'!$A:$AC,'All sites data'!E$3,FALSE))),"",VLOOKUP($E19&amp;$E$6,'All sites data'!$A:$AC,'All sites data'!E$3,FALSE))</f>
        <v>0.19157368715805798</v>
      </c>
      <c r="M19" s="174"/>
      <c r="N19" s="174">
        <f>IF(OR(ISERROR(VLOOKUP($E19&amp;$E$6,'All sites data'!$A:$AC,'All sites data'!F$3,FALSE)),ISBLANK(VLOOKUP($E19&amp;$E$6,'All sites data'!$A:$AC,'All sites data'!F$3,FALSE))),"",VLOOKUP($E19&amp;$E$6,'All sites data'!$A:$AC,'All sites data'!F$3,FALSE))</f>
        <v>3.1146340412699779E-2</v>
      </c>
      <c r="O19" s="174"/>
      <c r="P19" s="174">
        <f>IF(OR(ISERROR(VLOOKUP($E19&amp;$E$6,'All sites data'!$A:$AC,'All sites data'!G$3,FALSE)),ISBLANK(VLOOKUP($E19&amp;$E$6,'All sites data'!$A:$AC,'All sites data'!G$3,FALSE))),"",VLOOKUP($E19&amp;$E$6,'All sites data'!$A:$AC,'All sites data'!G$3,FALSE))</f>
        <v>0.40473010812906562</v>
      </c>
      <c r="Q19" s="174"/>
      <c r="R19" s="174">
        <f>IF(OR(ISERROR(VLOOKUP($E19&amp;$E$6,'All sites data'!$A:$AC,'All sites data'!H$3,FALSE)),ISBLANK(VLOOKUP($E19&amp;$E$6,'All sites data'!$A:$AC,'All sites data'!H$3,FALSE))),"",VLOOKUP($E19&amp;$E$6,'All sites data'!$A:$AC,'All sites data'!H$3,FALSE))</f>
        <v>5.471072244001206E-3</v>
      </c>
      <c r="S19" s="174"/>
      <c r="T19" s="174">
        <f>IF(OR(ISERROR(VLOOKUP($E19&amp;$E$6,'All sites data'!$A:$AC,'All sites data'!I$3,FALSE)),ISBLANK(VLOOKUP($E19&amp;$E$6,'All sites data'!$A:$AC,'All sites data'!I$3,FALSE))),"",VLOOKUP($E19&amp;$E$6,'All sites data'!$A:$AC,'All sites data'!I$3,FALSE))</f>
        <v>3.5411192004480251E-2</v>
      </c>
      <c r="U19" s="175"/>
      <c r="V19" s="176">
        <v>1</v>
      </c>
      <c r="W19" s="172">
        <f>IF(OR(ISERROR(VLOOKUP($E19&amp;$E$6,'All sites data'!$A:$AC,'All sites data'!K$3,FALSE)),ISBLANK(VLOOKUP($E19&amp;$E$6,'All sites data'!$A:$AC,'All sites data'!K$3,FALSE))),"",VLOOKUP($E19&amp;$E$6,'All sites data'!$A:$AC,'All sites data'!K$3,FALSE))</f>
        <v>23213</v>
      </c>
    </row>
    <row r="20" spans="2:23" ht="15.75" customHeight="1" x14ac:dyDescent="0.25">
      <c r="B20" s="165"/>
      <c r="D20" s="33"/>
      <c r="E20" s="67" t="s">
        <v>27</v>
      </c>
      <c r="F20" s="3" t="str">
        <f>IF(F19="","",VLOOKUP($E19&amp;$E$6,'All sites data'!$A:$AC,'All sites data'!M$3,FALSE))</f>
        <v/>
      </c>
      <c r="G20" s="4" t="str">
        <f>IF(F19="","",VLOOKUP($E19&amp;$E$6,'All sites data'!$A:$AC,'All sites data'!N$3,FALSE))</f>
        <v/>
      </c>
      <c r="H20" s="4">
        <f>IF(H19="","",VLOOKUP($E19&amp;$E$6,'All sites data'!$A:$AC,'All sites data'!O$3,FALSE))</f>
        <v>5.0000000000000001E-3</v>
      </c>
      <c r="I20" s="4">
        <f>IF(H19="","",VLOOKUP($E19&amp;$E$6,'All sites data'!$A:$AC,'All sites data'!P$3,FALSE))</f>
        <v>7.0000000000000001E-3</v>
      </c>
      <c r="J20" s="4">
        <f>IF(J19="","",VLOOKUP($E19&amp;$E$6,'All sites data'!$A:$AC,'All sites data'!Q$3,FALSE))</f>
        <v>0.32</v>
      </c>
      <c r="K20" s="4">
        <f>IF(J19="","",VLOOKUP($E19&amp;$E$6,'All sites data'!$A:$AC,'All sites data'!R$3,FALSE))</f>
        <v>0.33200000000000002</v>
      </c>
      <c r="L20" s="4">
        <f>IF(L19="","",VLOOKUP($E19&amp;$E$6,'All sites data'!$A:$AC,'All sites data'!S$3,FALSE))</f>
        <v>0.187</v>
      </c>
      <c r="M20" s="4">
        <f>IF(L19="","",VLOOKUP($E19&amp;$E$6,'All sites data'!$A:$AC,'All sites data'!T$3,FALSE))</f>
        <v>0.19700000000000001</v>
      </c>
      <c r="N20" s="4">
        <f>IF(N19="","",VLOOKUP($E19&amp;$E$6,'All sites data'!$A:$AC,'All sites data'!U$3,FALSE))</f>
        <v>2.9000000000000001E-2</v>
      </c>
      <c r="O20" s="4">
        <f>IF(N19="","",VLOOKUP($E19&amp;$E$6,'All sites data'!$A:$AC,'All sites data'!V$3,FALSE))</f>
        <v>3.3000000000000002E-2</v>
      </c>
      <c r="P20" s="4">
        <f>IF(P19="","",VLOOKUP($E19&amp;$E$6,'All sites data'!$A:$AC,'All sites data'!W$3,FALSE))</f>
        <v>0.39800000000000002</v>
      </c>
      <c r="Q20" s="4">
        <f>IF(P19="","",VLOOKUP($E19&amp;$E$6,'All sites data'!$A:$AC,'All sites data'!X$3,FALSE))</f>
        <v>0.41099999999999998</v>
      </c>
      <c r="R20" s="4">
        <f>IF(R19="","",VLOOKUP($E19&amp;$E$6,'All sites data'!$A:$AC,'All sites data'!Y$3,FALSE))</f>
        <v>5.0000000000000001E-3</v>
      </c>
      <c r="S20" s="4">
        <f>IF(R19="","",VLOOKUP($E19&amp;$E$6,'All sites data'!$A:$AC,'All sites data'!Z$3,FALSE))</f>
        <v>7.0000000000000001E-3</v>
      </c>
      <c r="T20" s="4">
        <f>IF(T19="","",VLOOKUP($E19&amp;$E$6,'All sites data'!$A:$AC,'All sites data'!AA$3,FALSE))</f>
        <v>3.3000000000000002E-2</v>
      </c>
      <c r="U20" s="4">
        <f>IF(T19="","",VLOOKUP($E19&amp;$E$6,'All sites data'!$A:$AC,'All sites data'!AB$3,FALSE))</f>
        <v>3.7999999999999999E-2</v>
      </c>
      <c r="V20" s="167"/>
      <c r="W20" s="169"/>
    </row>
    <row r="21" spans="2:23" ht="15.75" x14ac:dyDescent="0.25">
      <c r="B21" s="165"/>
      <c r="D21" s="33"/>
      <c r="E21" s="72" t="s">
        <v>137</v>
      </c>
      <c r="F21" s="173" t="str">
        <f>IF(OR(ISERROR(VLOOKUP($E21&amp;$E$6,'All sites data'!$A:$AC,'All sites data'!B$3,FALSE)),ISBLANK(VLOOKUP($E21&amp;$E$6,'All sites data'!$A:$AC,'All sites data'!B$3,FALSE))),"",VLOOKUP($E21&amp;$E$6,'All sites data'!$A:$AC,'All sites data'!B$3,FALSE))</f>
        <v/>
      </c>
      <c r="G21" s="174"/>
      <c r="H21" s="174">
        <f>IF(OR(ISERROR(VLOOKUP($E21&amp;$E$6,'All sites data'!$A:$AC,'All sites data'!C$3,FALSE)),ISBLANK(VLOOKUP($E21&amp;$E$6,'All sites data'!$A:$AC,'All sites data'!C$3,FALSE))),"",VLOOKUP($E21&amp;$E$6,'All sites data'!$A:$AC,'All sites data'!C$3,FALSE))</f>
        <v>4.4983131325752844E-3</v>
      </c>
      <c r="I21" s="174"/>
      <c r="J21" s="174">
        <f>IF(OR(ISERROR(VLOOKUP($E21&amp;$E$6,'All sites data'!$A:$AC,'All sites data'!D$3,FALSE)),ISBLANK(VLOOKUP($E21&amp;$E$6,'All sites data'!$A:$AC,'All sites data'!D$3,FALSE))),"",VLOOKUP($E21&amp;$E$6,'All sites data'!$A:$AC,'All sites data'!D$3,FALSE))</f>
        <v>0.50131200799700115</v>
      </c>
      <c r="K21" s="174"/>
      <c r="L21" s="174">
        <f>IF(OR(ISERROR(VLOOKUP($E21&amp;$E$6,'All sites data'!$A:$AC,'All sites data'!E$3,FALSE)),ISBLANK(VLOOKUP($E21&amp;$E$6,'All sites data'!$A:$AC,'All sites data'!E$3,FALSE))),"",VLOOKUP($E21&amp;$E$6,'All sites data'!$A:$AC,'All sites data'!E$3,FALSE))</f>
        <v>0.26714981881794325</v>
      </c>
      <c r="M21" s="174"/>
      <c r="N21" s="174">
        <f>IF(OR(ISERROR(VLOOKUP($E21&amp;$E$6,'All sites data'!$A:$AC,'All sites data'!F$3,FALSE)),ISBLANK(VLOOKUP($E21&amp;$E$6,'All sites data'!$A:$AC,'All sites data'!F$3,FALSE))),"",VLOOKUP($E21&amp;$E$6,'All sites data'!$A:$AC,'All sites data'!F$3,FALSE))</f>
        <v>3.1238285642883917E-2</v>
      </c>
      <c r="O21" s="174"/>
      <c r="P21" s="174">
        <f>IF(OR(ISERROR(VLOOKUP($E21&amp;$E$6,'All sites data'!$A:$AC,'All sites data'!G$3,FALSE)),ISBLANK(VLOOKUP($E21&amp;$E$6,'All sites data'!$A:$AC,'All sites data'!G$3,FALSE))),"",VLOOKUP($E21&amp;$E$6,'All sites data'!$A:$AC,'All sites data'!G$3,FALSE))</f>
        <v>0.14669498937898287</v>
      </c>
      <c r="Q21" s="174"/>
      <c r="R21" s="174">
        <f>IF(OR(ISERROR(VLOOKUP($E21&amp;$E$6,'All sites data'!$A:$AC,'All sites data'!H$3,FALSE)),ISBLANK(VLOOKUP($E21&amp;$E$6,'All sites data'!$A:$AC,'All sites data'!H$3,FALSE))),"",VLOOKUP($E21&amp;$E$6,'All sites data'!$A:$AC,'All sites data'!H$3,FALSE))</f>
        <v>1.2495314257153568E-3</v>
      </c>
      <c r="S21" s="174"/>
      <c r="T21" s="174">
        <f>IF(OR(ISERROR(VLOOKUP($E21&amp;$E$6,'All sites data'!$A:$AC,'All sites data'!I$3,FALSE)),ISBLANK(VLOOKUP($E21&amp;$E$6,'All sites data'!$A:$AC,'All sites data'!I$3,FALSE))),"",VLOOKUP($E21&amp;$E$6,'All sites data'!$A:$AC,'All sites data'!I$3,FALSE))</f>
        <v>4.7857053604898163E-2</v>
      </c>
      <c r="U21" s="175"/>
      <c r="V21" s="176">
        <v>1</v>
      </c>
      <c r="W21" s="172">
        <f>IF(OR(ISERROR(VLOOKUP($E21&amp;$E$6,'All sites data'!$A:$AC,'All sites data'!K$3,FALSE)),ISBLANK(VLOOKUP($E21&amp;$E$6,'All sites data'!$A:$AC,'All sites data'!K$3,FALSE))),"",VLOOKUP($E21&amp;$E$6,'All sites data'!$A:$AC,'All sites data'!K$3,FALSE))</f>
        <v>8003</v>
      </c>
    </row>
    <row r="22" spans="2:23" ht="15.75" customHeight="1" x14ac:dyDescent="0.25">
      <c r="B22" s="165"/>
      <c r="D22" s="33"/>
      <c r="E22" s="67" t="s">
        <v>27</v>
      </c>
      <c r="F22" s="3" t="str">
        <f>IF(F21="","",VLOOKUP($E21&amp;$E$6,'All sites data'!$A:$AC,'All sites data'!M$3,FALSE))</f>
        <v/>
      </c>
      <c r="G22" s="4" t="str">
        <f>IF(F21="","",VLOOKUP($E21&amp;$E$6,'All sites data'!$A:$AC,'All sites data'!N$3,FALSE))</f>
        <v/>
      </c>
      <c r="H22" s="4">
        <f>IF(H21="","",VLOOKUP($E21&amp;$E$6,'All sites data'!$A:$AC,'All sites data'!O$3,FALSE))</f>
        <v>3.0000000000000001E-3</v>
      </c>
      <c r="I22" s="4">
        <f>IF(H21="","",VLOOKUP($E21&amp;$E$6,'All sites data'!$A:$AC,'All sites data'!P$3,FALSE))</f>
        <v>6.0000000000000001E-3</v>
      </c>
      <c r="J22" s="4">
        <f>IF(J21="","",VLOOKUP($E21&amp;$E$6,'All sites data'!$A:$AC,'All sites data'!Q$3,FALSE))</f>
        <v>0.49</v>
      </c>
      <c r="K22" s="4">
        <f>IF(J21="","",VLOOKUP($E21&amp;$E$6,'All sites data'!$A:$AC,'All sites data'!R$3,FALSE))</f>
        <v>0.51200000000000001</v>
      </c>
      <c r="L22" s="4">
        <f>IF(L21="","",VLOOKUP($E21&amp;$E$6,'All sites data'!$A:$AC,'All sites data'!S$3,FALSE))</f>
        <v>0.25800000000000001</v>
      </c>
      <c r="M22" s="4">
        <f>IF(L21="","",VLOOKUP($E21&amp;$E$6,'All sites data'!$A:$AC,'All sites data'!T$3,FALSE))</f>
        <v>0.27700000000000002</v>
      </c>
      <c r="N22" s="4">
        <f>IF(N21="","",VLOOKUP($E21&amp;$E$6,'All sites data'!$A:$AC,'All sites data'!U$3,FALSE))</f>
        <v>2.8000000000000001E-2</v>
      </c>
      <c r="O22" s="4">
        <f>IF(N21="","",VLOOKUP($E21&amp;$E$6,'All sites data'!$A:$AC,'All sites data'!V$3,FALSE))</f>
        <v>3.5000000000000003E-2</v>
      </c>
      <c r="P22" s="4">
        <f>IF(P21="","",VLOOKUP($E21&amp;$E$6,'All sites data'!$A:$AC,'All sites data'!W$3,FALSE))</f>
        <v>0.13900000000000001</v>
      </c>
      <c r="Q22" s="4">
        <f>IF(P21="","",VLOOKUP($E21&amp;$E$6,'All sites data'!$A:$AC,'All sites data'!X$3,FALSE))</f>
        <v>0.155</v>
      </c>
      <c r="R22" s="4">
        <f>IF(R21="","",VLOOKUP($E21&amp;$E$6,'All sites data'!$A:$AC,'All sites data'!Y$3,FALSE))</f>
        <v>1E-3</v>
      </c>
      <c r="S22" s="4">
        <f>IF(R21="","",VLOOKUP($E21&amp;$E$6,'All sites data'!$A:$AC,'All sites data'!Z$3,FALSE))</f>
        <v>2E-3</v>
      </c>
      <c r="T22" s="4">
        <f>IF(T21="","",VLOOKUP($E21&amp;$E$6,'All sites data'!$A:$AC,'All sites data'!AA$3,FALSE))</f>
        <v>4.2999999999999997E-2</v>
      </c>
      <c r="U22" s="4">
        <f>IF(T21="","",VLOOKUP($E21&amp;$E$6,'All sites data'!$A:$AC,'All sites data'!AB$3,FALSE))</f>
        <v>5.2999999999999999E-2</v>
      </c>
      <c r="V22" s="167"/>
      <c r="W22" s="169"/>
    </row>
    <row r="23" spans="2:23" s="16" customFormat="1" ht="15.75" x14ac:dyDescent="0.2">
      <c r="B23" s="165"/>
      <c r="D23" s="33"/>
      <c r="E23" s="70" t="s">
        <v>88</v>
      </c>
      <c r="F23" s="173">
        <f>IF(OR(ISERROR(VLOOKUP($E23&amp;$E$6,'All sites data'!$A:$AC,'All sites data'!B$3,FALSE)),ISBLANK(VLOOKUP($E23&amp;$E$6,'All sites data'!$A:$AC,'All sites data'!B$3,FALSE))),"",VLOOKUP($E23&amp;$E$6,'All sites data'!$A:$AC,'All sites data'!B$3,FALSE))</f>
        <v>0.28273761820804616</v>
      </c>
      <c r="G23" s="174"/>
      <c r="H23" s="174">
        <f>IF(OR(ISERROR(VLOOKUP($E23&amp;$E$6,'All sites data'!$A:$AC,'All sites data'!C$3,FALSE)),ISBLANK(VLOOKUP($E23&amp;$E$6,'All sites data'!$A:$AC,'All sites data'!C$3,FALSE))),"",VLOOKUP($E23&amp;$E$6,'All sites data'!$A:$AC,'All sites data'!C$3,FALSE))</f>
        <v>0.48637709034567506</v>
      </c>
      <c r="I23" s="174"/>
      <c r="J23" s="174">
        <f>IF(OR(ISERROR(VLOOKUP($E23&amp;$E$6,'All sites data'!$A:$AC,'All sites data'!D$3,FALSE)),ISBLANK(VLOOKUP($E23&amp;$E$6,'All sites data'!$A:$AC,'All sites data'!D$3,FALSE))),"",VLOOKUP($E23&amp;$E$6,'All sites data'!$A:$AC,'All sites data'!D$3,FALSE))</f>
        <v>0.11158198429235454</v>
      </c>
      <c r="K23" s="174"/>
      <c r="L23" s="174">
        <f>IF(OR(ISERROR(VLOOKUP($E23&amp;$E$6,'All sites data'!$A:$AC,'All sites data'!E$3,FALSE)),ISBLANK(VLOOKUP($E23&amp;$E$6,'All sites data'!$A:$AC,'All sites data'!E$3,FALSE))),"",VLOOKUP($E23&amp;$E$6,'All sites data'!$A:$AC,'All sites data'!E$3,FALSE))</f>
        <v>3.0041139071432389E-2</v>
      </c>
      <c r="M23" s="174"/>
      <c r="N23" s="174">
        <f>IF(OR(ISERROR(VLOOKUP($E23&amp;$E$6,'All sites data'!$A:$AC,'All sites data'!F$3,FALSE)),ISBLANK(VLOOKUP($E23&amp;$E$6,'All sites data'!$A:$AC,'All sites data'!F$3,FALSE))),"",VLOOKUP($E23&amp;$E$6,'All sites data'!$A:$AC,'All sites data'!F$3,FALSE))</f>
        <v>1.7545546829085858E-3</v>
      </c>
      <c r="O23" s="174"/>
      <c r="P23" s="174">
        <f>IF(OR(ISERROR(VLOOKUP($E23&amp;$E$6,'All sites data'!$A:$AC,'All sites data'!G$3,FALSE)),ISBLANK(VLOOKUP($E23&amp;$E$6,'All sites data'!$A:$AC,'All sites data'!G$3,FALSE))),"",VLOOKUP($E23&amp;$E$6,'All sites data'!$A:$AC,'All sites data'!G$3,FALSE))</f>
        <v>4.2173425228401985E-2</v>
      </c>
      <c r="Q23" s="174"/>
      <c r="R23" s="174">
        <f>IF(OR(ISERROR(VLOOKUP($E23&amp;$E$6,'All sites data'!$A:$AC,'All sites data'!H$3,FALSE)),ISBLANK(VLOOKUP($E23&amp;$E$6,'All sites data'!$A:$AC,'All sites data'!H$3,FALSE))),"",VLOOKUP($E23&amp;$E$6,'All sites data'!$A:$AC,'All sites data'!H$3,FALSE))</f>
        <v>2.4191911096863813E-3</v>
      </c>
      <c r="S23" s="174"/>
      <c r="T23" s="174">
        <f>IF(OR(ISERROR(VLOOKUP($E23&amp;$E$6,'All sites data'!$A:$AC,'All sites data'!I$3,FALSE)),ISBLANK(VLOOKUP($E23&amp;$E$6,'All sites data'!$A:$AC,'All sites data'!I$3,FALSE))),"",VLOOKUP($E23&amp;$E$6,'All sites data'!$A:$AC,'All sites data'!I$3,FALSE))</f>
        <v>4.2914997061494896E-2</v>
      </c>
      <c r="U23" s="175"/>
      <c r="V23" s="176">
        <v>1</v>
      </c>
      <c r="W23" s="172">
        <f>IF(OR(ISERROR(VLOOKUP($E23&amp;$E$6,'All sites data'!$A:$AC,'All sites data'!K$3,FALSE)),ISBLANK(VLOOKUP($E23&amp;$E$6,'All sites data'!$A:$AC,'All sites data'!K$3,FALSE))),"",VLOOKUP($E23&amp;$E$6,'All sites data'!$A:$AC,'All sites data'!K$3,FALSE))</f>
        <v>467925</v>
      </c>
    </row>
    <row r="24" spans="2:23" x14ac:dyDescent="0.25">
      <c r="B24" s="165"/>
      <c r="D24" s="33"/>
      <c r="E24" s="67" t="s">
        <v>27</v>
      </c>
      <c r="F24" s="3">
        <f>IF(F23="","",VLOOKUP($E23&amp;$E$6,'All sites data'!$A:$AC,'All sites data'!M$3,FALSE))</f>
        <v>0.28100000000000003</v>
      </c>
      <c r="G24" s="4">
        <f>IF(F23="","",VLOOKUP($E23&amp;$E$6,'All sites data'!$A:$AC,'All sites data'!N$3,FALSE))</f>
        <v>0.28399999999999997</v>
      </c>
      <c r="H24" s="4">
        <f>IF(H23="","",VLOOKUP($E23&amp;$E$6,'All sites data'!$A:$AC,'All sites data'!O$3,FALSE))</f>
        <v>0.48499999999999999</v>
      </c>
      <c r="I24" s="4">
        <f>IF(H23="","",VLOOKUP($E23&amp;$E$6,'All sites data'!$A:$AC,'All sites data'!P$3,FALSE))</f>
        <v>0.48799999999999999</v>
      </c>
      <c r="J24" s="4">
        <f>IF(J23="","",VLOOKUP($E23&amp;$E$6,'All sites data'!$A:$AC,'All sites data'!Q$3,FALSE))</f>
        <v>0.111</v>
      </c>
      <c r="K24" s="4">
        <f>IF(J23="","",VLOOKUP($E23&amp;$E$6,'All sites data'!$A:$AC,'All sites data'!R$3,FALSE))</f>
        <v>0.112</v>
      </c>
      <c r="L24" s="4">
        <f>IF(L23="","",VLOOKUP($E23&amp;$E$6,'All sites data'!$A:$AC,'All sites data'!S$3,FALSE))</f>
        <v>0.03</v>
      </c>
      <c r="M24" s="4">
        <f>IF(L23="","",VLOOKUP($E23&amp;$E$6,'All sites data'!$A:$AC,'All sites data'!T$3,FALSE))</f>
        <v>3.1E-2</v>
      </c>
      <c r="N24" s="4">
        <f>IF(N23="","",VLOOKUP($E23&amp;$E$6,'All sites data'!$A:$AC,'All sites data'!U$3,FALSE))</f>
        <v>2E-3</v>
      </c>
      <c r="O24" s="4">
        <f>IF(N23="","",VLOOKUP($E23&amp;$E$6,'All sites data'!$A:$AC,'All sites data'!V$3,FALSE))</f>
        <v>2E-3</v>
      </c>
      <c r="P24" s="4">
        <f>IF(P23="","",VLOOKUP($E23&amp;$E$6,'All sites data'!$A:$AC,'All sites data'!W$3,FALSE))</f>
        <v>4.2000000000000003E-2</v>
      </c>
      <c r="Q24" s="4">
        <f>IF(P23="","",VLOOKUP($E23&amp;$E$6,'All sites data'!$A:$AC,'All sites data'!X$3,FALSE))</f>
        <v>4.2999999999999997E-2</v>
      </c>
      <c r="R24" s="4">
        <f>IF(R23="","",VLOOKUP($E23&amp;$E$6,'All sites data'!$A:$AC,'All sites data'!Y$3,FALSE))</f>
        <v>2E-3</v>
      </c>
      <c r="S24" s="4">
        <f>IF(R23="","",VLOOKUP($E23&amp;$E$6,'All sites data'!$A:$AC,'All sites data'!Z$3,FALSE))</f>
        <v>3.0000000000000001E-3</v>
      </c>
      <c r="T24" s="4">
        <f>IF(T23="","",VLOOKUP($E23&amp;$E$6,'All sites data'!$A:$AC,'All sites data'!AA$3,FALSE))</f>
        <v>4.2000000000000003E-2</v>
      </c>
      <c r="U24" s="4">
        <f>IF(T23="","",VLOOKUP($E23&amp;$E$6,'All sites data'!$A:$AC,'All sites data'!AB$3,FALSE))</f>
        <v>4.2999999999999997E-2</v>
      </c>
      <c r="V24" s="167"/>
      <c r="W24" s="169"/>
    </row>
    <row r="25" spans="2:23" s="16" customFormat="1" ht="15.75" x14ac:dyDescent="0.2">
      <c r="B25" s="99"/>
      <c r="D25" s="33"/>
      <c r="E25" s="70" t="s">
        <v>122</v>
      </c>
      <c r="F25" s="173">
        <f>IF(OR(ISERROR(VLOOKUP($E25&amp;$E$6,'All sites data'!$A:$AC,'All sites data'!B$3,FALSE)),ISBLANK(VLOOKUP($E25&amp;$E$6,'All sites data'!$A:$AC,'All sites data'!B$3,FALSE))),"",VLOOKUP($E25&amp;$E$6,'All sites data'!$A:$AC,'All sites data'!B$3,FALSE))</f>
        <v>0.53238273797776459</v>
      </c>
      <c r="G25" s="174"/>
      <c r="H25" s="174">
        <f>IF(OR(ISERROR(VLOOKUP($E25&amp;$E$6,'All sites data'!$A:$AC,'All sites data'!C$3,FALSE)),ISBLANK(VLOOKUP($E25&amp;$E$6,'All sites data'!$A:$AC,'All sites data'!C$3,FALSE))),"",VLOOKUP($E25&amp;$E$6,'All sites data'!$A:$AC,'All sites data'!C$3,FALSE))</f>
        <v>0.18171501874876653</v>
      </c>
      <c r="I25" s="174"/>
      <c r="J25" s="174">
        <f>IF(OR(ISERROR(VLOOKUP($E25&amp;$E$6,'All sites data'!$A:$AC,'All sites data'!D$3,FALSE)),ISBLANK(VLOOKUP($E25&amp;$E$6,'All sites data'!$A:$AC,'All sites data'!D$3,FALSE))),"",VLOOKUP($E25&amp;$E$6,'All sites data'!$A:$AC,'All sites data'!D$3,FALSE))</f>
        <v>0.13545161502532729</v>
      </c>
      <c r="K25" s="174"/>
      <c r="L25" s="174">
        <f>IF(OR(ISERROR(VLOOKUP($E25&amp;$E$6,'All sites data'!$A:$AC,'All sites data'!E$3,FALSE)),ISBLANK(VLOOKUP($E25&amp;$E$6,'All sites data'!$A:$AC,'All sites data'!E$3,FALSE))),"",VLOOKUP($E25&amp;$E$6,'All sites data'!$A:$AC,'All sites data'!E$3,FALSE))</f>
        <v>5.4042497204131304E-2</v>
      </c>
      <c r="M25" s="174"/>
      <c r="N25" s="174">
        <f>IF(OR(ISERROR(VLOOKUP($E25&amp;$E$6,'All sites data'!$A:$AC,'All sites data'!F$3,FALSE)),ISBLANK(VLOOKUP($E25&amp;$E$6,'All sites data'!$A:$AC,'All sites data'!F$3,FALSE))),"",VLOOKUP($E25&amp;$E$6,'All sites data'!$A:$AC,'All sites data'!F$3,FALSE))</f>
        <v>4.2924807578448784E-3</v>
      </c>
      <c r="O25" s="174"/>
      <c r="P25" s="174">
        <f>IF(OR(ISERROR(VLOOKUP($E25&amp;$E$6,'All sites data'!$A:$AC,'All sites data'!G$3,FALSE)),ISBLANK(VLOOKUP($E25&amp;$E$6,'All sites data'!$A:$AC,'All sites data'!G$3,FALSE))),"",VLOOKUP($E25&amp;$E$6,'All sites data'!$A:$AC,'All sites data'!G$3,FALSE))</f>
        <v>1.085454904282613E-2</v>
      </c>
      <c r="Q25" s="174"/>
      <c r="R25" s="174">
        <f>IF(OR(ISERROR(VLOOKUP($E25&amp;$E$6,'All sites data'!$A:$AC,'All sites data'!H$3,FALSE)),ISBLANK(VLOOKUP($E25&amp;$E$6,'All sites data'!$A:$AC,'All sites data'!H$3,FALSE))),"",VLOOKUP($E25&amp;$E$6,'All sites data'!$A:$AC,'All sites data'!H$3,FALSE))</f>
        <v>1.6446286428524438E-5</v>
      </c>
      <c r="S25" s="174"/>
      <c r="T25" s="174">
        <f>IF(OR(ISERROR(VLOOKUP($E25&amp;$E$6,'All sites data'!$A:$AC,'All sites data'!I$3,FALSE)),ISBLANK(VLOOKUP($E25&amp;$E$6,'All sites data'!$A:$AC,'All sites data'!I$3,FALSE))),"",VLOOKUP($E25&amp;$E$6,'All sites data'!$A:$AC,'All sites data'!I$3,FALSE))</f>
        <v>8.1244654956910731E-2</v>
      </c>
      <c r="U25" s="175"/>
      <c r="V25" s="176">
        <v>1</v>
      </c>
      <c r="W25" s="172">
        <f>IF(OR(ISERROR(VLOOKUP($E25&amp;$E$6,'All sites data'!$A:$AC,'All sites data'!K$3,FALSE)),ISBLANK(VLOOKUP($E25&amp;$E$6,'All sites data'!$A:$AC,'All sites data'!K$3,FALSE))),"",VLOOKUP($E25&amp;$E$6,'All sites data'!$A:$AC,'All sites data'!K$3,FALSE))</f>
        <v>60804</v>
      </c>
    </row>
    <row r="26" spans="2:23" x14ac:dyDescent="0.25">
      <c r="B26" s="99"/>
      <c r="D26" s="33"/>
      <c r="E26" s="67" t="s">
        <v>27</v>
      </c>
      <c r="F26" s="3">
        <f>IF(F25="","",VLOOKUP($E25&amp;$E$6,'All sites data'!$A:$AC,'All sites data'!M$3,FALSE))</f>
        <v>0.52800000000000002</v>
      </c>
      <c r="G26" s="4">
        <f>IF(F25="","",VLOOKUP($E25&amp;$E$6,'All sites data'!$A:$AC,'All sites data'!N$3,FALSE))</f>
        <v>0.53600000000000003</v>
      </c>
      <c r="H26" s="4">
        <f>IF(H25="","",VLOOKUP($E25&amp;$E$6,'All sites data'!$A:$AC,'All sites data'!O$3,FALSE))</f>
        <v>0.17899999999999999</v>
      </c>
      <c r="I26" s="4">
        <f>IF(H25="","",VLOOKUP($E25&amp;$E$6,'All sites data'!$A:$AC,'All sites data'!P$3,FALSE))</f>
        <v>0.185</v>
      </c>
      <c r="J26" s="4">
        <f>IF(J25="","",VLOOKUP($E25&amp;$E$6,'All sites data'!$A:$AC,'All sites data'!Q$3,FALSE))</f>
        <v>0.13300000000000001</v>
      </c>
      <c r="K26" s="4">
        <f>IF(J25="","",VLOOKUP($E25&amp;$E$6,'All sites data'!$A:$AC,'All sites data'!R$3,FALSE))</f>
        <v>0.13800000000000001</v>
      </c>
      <c r="L26" s="4">
        <f>IF(L25="","",VLOOKUP($E25&amp;$E$6,'All sites data'!$A:$AC,'All sites data'!S$3,FALSE))</f>
        <v>5.1999999999999998E-2</v>
      </c>
      <c r="M26" s="4">
        <f>IF(L25="","",VLOOKUP($E25&amp;$E$6,'All sites data'!$A:$AC,'All sites data'!T$3,FALSE))</f>
        <v>5.6000000000000001E-2</v>
      </c>
      <c r="N26" s="4">
        <f>IF(N25="","",VLOOKUP($E25&amp;$E$6,'All sites data'!$A:$AC,'All sites data'!U$3,FALSE))</f>
        <v>4.0000000000000001E-3</v>
      </c>
      <c r="O26" s="4">
        <f>IF(N25="","",VLOOKUP($E25&amp;$E$6,'All sites data'!$A:$AC,'All sites data'!V$3,FALSE))</f>
        <v>5.0000000000000001E-3</v>
      </c>
      <c r="P26" s="4">
        <f>IF(P25="","",VLOOKUP($E25&amp;$E$6,'All sites data'!$A:$AC,'All sites data'!W$3,FALSE))</f>
        <v>0.01</v>
      </c>
      <c r="Q26" s="4">
        <f>IF(P25="","",VLOOKUP($E25&amp;$E$6,'All sites data'!$A:$AC,'All sites data'!X$3,FALSE))</f>
        <v>1.2E-2</v>
      </c>
      <c r="R26" s="4">
        <f>IF(R25="","",VLOOKUP($E25&amp;$E$6,'All sites data'!$A:$AC,'All sites data'!Y$3,FALSE))</f>
        <v>0</v>
      </c>
      <c r="S26" s="4">
        <f>IF(R25="","",VLOOKUP($E25&amp;$E$6,'All sites data'!$A:$AC,'All sites data'!Z$3,FALSE))</f>
        <v>0</v>
      </c>
      <c r="T26" s="4">
        <f>IF(T25="","",VLOOKUP($E25&amp;$E$6,'All sites data'!$A:$AC,'All sites data'!AA$3,FALSE))</f>
        <v>7.9000000000000001E-2</v>
      </c>
      <c r="U26" s="4">
        <f>IF(T25="","",VLOOKUP($E25&amp;$E$6,'All sites data'!$A:$AC,'All sites data'!AB$3,FALSE))</f>
        <v>8.3000000000000004E-2</v>
      </c>
      <c r="V26" s="167"/>
      <c r="W26" s="169"/>
    </row>
    <row r="27" spans="2:23" s="16" customFormat="1" ht="15.75" x14ac:dyDescent="0.2">
      <c r="D27" s="33"/>
      <c r="E27" s="70" t="s">
        <v>99</v>
      </c>
      <c r="F27" s="173">
        <f>IF(OR(ISERROR(VLOOKUP($E27&amp;$E$6,'All sites data'!$A:$AC,'All sites data'!B$3,FALSE)),ISBLANK(VLOOKUP($E27&amp;$E$6,'All sites data'!$A:$AC,'All sites data'!B$3,FALSE))),"",VLOOKUP($E27&amp;$E$6,'All sites data'!$A:$AC,'All sites data'!B$3,FALSE))</f>
        <v>1.8749999999999999E-3</v>
      </c>
      <c r="G27" s="174"/>
      <c r="H27" s="174">
        <f>IF(OR(ISERROR(VLOOKUP($E27&amp;$E$6,'All sites data'!$A:$AC,'All sites data'!C$3,FALSE)),ISBLANK(VLOOKUP($E27&amp;$E$6,'All sites data'!$A:$AC,'All sites data'!C$3,FALSE))),"",VLOOKUP($E27&amp;$E$6,'All sites data'!$A:$AC,'All sites data'!C$3,FALSE))</f>
        <v>0.67874999999999996</v>
      </c>
      <c r="I27" s="174"/>
      <c r="J27" s="174">
        <f>IF(OR(ISERROR(VLOOKUP($E27&amp;$E$6,'All sites data'!$A:$AC,'All sites data'!D$3,FALSE)),ISBLANK(VLOOKUP($E27&amp;$E$6,'All sites data'!$A:$AC,'All sites data'!D$3,FALSE))),"",VLOOKUP($E27&amp;$E$6,'All sites data'!$A:$AC,'All sites data'!D$3,FALSE))</f>
        <v>0.1846875</v>
      </c>
      <c r="K27" s="174"/>
      <c r="L27" s="174">
        <f>IF(OR(ISERROR(VLOOKUP($E27&amp;$E$6,'All sites data'!$A:$AC,'All sites data'!E$3,FALSE)),ISBLANK(VLOOKUP($E27&amp;$E$6,'All sites data'!$A:$AC,'All sites data'!E$3,FALSE))),"",VLOOKUP($E27&amp;$E$6,'All sites data'!$A:$AC,'All sites data'!E$3,FALSE))</f>
        <v>3.5000000000000003E-2</v>
      </c>
      <c r="M27" s="174"/>
      <c r="N27" s="174">
        <f>IF(OR(ISERROR(VLOOKUP($E27&amp;$E$6,'All sites data'!$A:$AC,'All sites data'!F$3,FALSE)),ISBLANK(VLOOKUP($E27&amp;$E$6,'All sites data'!$A:$AC,'All sites data'!F$3,FALSE))),"",VLOOKUP($E27&amp;$E$6,'All sites data'!$A:$AC,'All sites data'!F$3,FALSE))</f>
        <v>3.7499999999999999E-3</v>
      </c>
      <c r="O27" s="174"/>
      <c r="P27" s="174">
        <f>IF(OR(ISERROR(VLOOKUP($E27&amp;$E$6,'All sites data'!$A:$AC,'All sites data'!G$3,FALSE)),ISBLANK(VLOOKUP($E27&amp;$E$6,'All sites data'!$A:$AC,'All sites data'!G$3,FALSE))),"",VLOOKUP($E27&amp;$E$6,'All sites data'!$A:$AC,'All sites data'!G$3,FALSE))</f>
        <v>5.9374999999999997E-2</v>
      </c>
      <c r="Q27" s="174"/>
      <c r="R27" s="174">
        <f>IF(OR(ISERROR(VLOOKUP($E27&amp;$E$6,'All sites data'!$A:$AC,'All sites data'!H$3,FALSE)),ISBLANK(VLOOKUP($E27&amp;$E$6,'All sites data'!$A:$AC,'All sites data'!H$3,FALSE))),"",VLOOKUP($E27&amp;$E$6,'All sites data'!$A:$AC,'All sites data'!H$3,FALSE))</f>
        <v>9.3749999999999997E-4</v>
      </c>
      <c r="S27" s="174"/>
      <c r="T27" s="174">
        <f>IF(OR(ISERROR(VLOOKUP($E27&amp;$E$6,'All sites data'!$A:$AC,'All sites data'!I$3,FALSE)),ISBLANK(VLOOKUP($E27&amp;$E$6,'All sites data'!$A:$AC,'All sites data'!I$3,FALSE))),"",VLOOKUP($E27&amp;$E$6,'All sites data'!$A:$AC,'All sites data'!I$3,FALSE))</f>
        <v>3.5624999999999997E-2</v>
      </c>
      <c r="U27" s="175"/>
      <c r="V27" s="176">
        <v>1</v>
      </c>
      <c r="W27" s="172">
        <f>IF(OR(ISERROR(VLOOKUP($E27&amp;$E$6,'All sites data'!$A:$AC,'All sites data'!K$3,FALSE)),ISBLANK(VLOOKUP($E27&amp;$E$6,'All sites data'!$A:$AC,'All sites data'!K$3,FALSE))),"",VLOOKUP($E27&amp;$E$6,'All sites data'!$A:$AC,'All sites data'!K$3,FALSE))</f>
        <v>3200</v>
      </c>
    </row>
    <row r="28" spans="2:23" x14ac:dyDescent="0.25">
      <c r="D28" s="33"/>
      <c r="E28" s="67" t="s">
        <v>27</v>
      </c>
      <c r="F28" s="3">
        <f>IF(F27="","",VLOOKUP($E27&amp;$E$6,'All sites data'!$A:$AC,'All sites data'!M$3,FALSE))</f>
        <v>1E-3</v>
      </c>
      <c r="G28" s="4">
        <f>IF(F27="","",VLOOKUP($E27&amp;$E$6,'All sites data'!$A:$AC,'All sites data'!N$3,FALSE))</f>
        <v>4.0000000000000001E-3</v>
      </c>
      <c r="H28" s="4">
        <f>IF(H27="","",VLOOKUP($E27&amp;$E$6,'All sites data'!$A:$AC,'All sites data'!O$3,FALSE))</f>
        <v>0.66200000000000003</v>
      </c>
      <c r="I28" s="4">
        <f>IF(H27="","",VLOOKUP($E27&amp;$E$6,'All sites data'!$A:$AC,'All sites data'!P$3,FALSE))</f>
        <v>0.69499999999999995</v>
      </c>
      <c r="J28" s="4">
        <f>IF(J27="","",VLOOKUP($E27&amp;$E$6,'All sites data'!$A:$AC,'All sites data'!Q$3,FALSE))</f>
        <v>0.17199999999999999</v>
      </c>
      <c r="K28" s="4">
        <f>IF(J27="","",VLOOKUP($E27&amp;$E$6,'All sites data'!$A:$AC,'All sites data'!R$3,FALSE))</f>
        <v>0.19900000000000001</v>
      </c>
      <c r="L28" s="4">
        <f>IF(L27="","",VLOOKUP($E27&amp;$E$6,'All sites data'!$A:$AC,'All sites data'!S$3,FALSE))</f>
        <v>2.9000000000000001E-2</v>
      </c>
      <c r="M28" s="4">
        <f>IF(L27="","",VLOOKUP($E27&amp;$E$6,'All sites data'!$A:$AC,'All sites data'!T$3,FALSE))</f>
        <v>4.2000000000000003E-2</v>
      </c>
      <c r="N28" s="4">
        <f>IF(N27="","",VLOOKUP($E27&amp;$E$6,'All sites data'!$A:$AC,'All sites data'!U$3,FALSE))</f>
        <v>2E-3</v>
      </c>
      <c r="O28" s="4">
        <f>IF(N27="","",VLOOKUP($E27&amp;$E$6,'All sites data'!$A:$AC,'All sites data'!V$3,FALSE))</f>
        <v>7.0000000000000001E-3</v>
      </c>
      <c r="P28" s="4">
        <f>IF(P27="","",VLOOKUP($E27&amp;$E$6,'All sites data'!$A:$AC,'All sites data'!W$3,FALSE))</f>
        <v>5.1999999999999998E-2</v>
      </c>
      <c r="Q28" s="4">
        <f>IF(P27="","",VLOOKUP($E27&amp;$E$6,'All sites data'!$A:$AC,'All sites data'!X$3,FALSE))</f>
        <v>6.8000000000000005E-2</v>
      </c>
      <c r="R28" s="4">
        <f>IF(R27="","",VLOOKUP($E27&amp;$E$6,'All sites data'!$A:$AC,'All sites data'!Y$3,FALSE))</f>
        <v>0</v>
      </c>
      <c r="S28" s="4">
        <f>IF(R27="","",VLOOKUP($E27&amp;$E$6,'All sites data'!$A:$AC,'All sites data'!Z$3,FALSE))</f>
        <v>3.0000000000000001E-3</v>
      </c>
      <c r="T28" s="4">
        <f>IF(T27="","",VLOOKUP($E27&amp;$E$6,'All sites data'!$A:$AC,'All sites data'!AA$3,FALSE))</f>
        <v>0.03</v>
      </c>
      <c r="U28" s="4">
        <f>IF(T27="","",VLOOKUP($E27&amp;$E$6,'All sites data'!$A:$AC,'All sites data'!AB$3,FALSE))</f>
        <v>4.2999999999999997E-2</v>
      </c>
      <c r="V28" s="167"/>
      <c r="W28" s="169"/>
    </row>
    <row r="29" spans="2:23" s="16" customFormat="1" ht="15.75" x14ac:dyDescent="0.2">
      <c r="D29" s="33"/>
      <c r="E29" s="70" t="s">
        <v>106</v>
      </c>
      <c r="F29" s="173" t="str">
        <f>IF(OR(ISERROR(VLOOKUP($E29&amp;$E$6,'All sites data'!$A:$AC,'All sites data'!B$3,FALSE)),ISBLANK(VLOOKUP($E29&amp;$E$6,'All sites data'!$A:$AC,'All sites data'!B$3,FALSE))),"",VLOOKUP($E29&amp;$E$6,'All sites data'!$A:$AC,'All sites data'!B$3,FALSE))</f>
        <v/>
      </c>
      <c r="G29" s="174"/>
      <c r="H29" s="174">
        <f>IF(OR(ISERROR(VLOOKUP($E29&amp;$E$6,'All sites data'!$A:$AC,'All sites data'!C$3,FALSE)),ISBLANK(VLOOKUP($E29&amp;$E$6,'All sites data'!$A:$AC,'All sites data'!C$3,FALSE))),"",VLOOKUP($E29&amp;$E$6,'All sites data'!$A:$AC,'All sites data'!C$3,FALSE))</f>
        <v>9.9258537027799187E-2</v>
      </c>
      <c r="I29" s="174"/>
      <c r="J29" s="174">
        <f>IF(OR(ISERROR(VLOOKUP($E29&amp;$E$6,'All sites data'!$A:$AC,'All sites data'!D$3,FALSE)),ISBLANK(VLOOKUP($E29&amp;$E$6,'All sites data'!$A:$AC,'All sites data'!D$3,FALSE))),"",VLOOKUP($E29&amp;$E$6,'All sites data'!$A:$AC,'All sites data'!D$3,FALSE))</f>
        <v>0.19615890435807901</v>
      </c>
      <c r="K29" s="174"/>
      <c r="L29" s="174">
        <f>IF(OR(ISERROR(VLOOKUP($E29&amp;$E$6,'All sites data'!$A:$AC,'All sites data'!E$3,FALSE)),ISBLANK(VLOOKUP($E29&amp;$E$6,'All sites data'!$A:$AC,'All sites data'!E$3,FALSE))),"",VLOOKUP($E29&amp;$E$6,'All sites data'!$A:$AC,'All sites data'!E$3,FALSE))</f>
        <v>7.1187247743866491E-2</v>
      </c>
      <c r="M29" s="174"/>
      <c r="N29" s="174">
        <f>IF(OR(ISERROR(VLOOKUP($E29&amp;$E$6,'All sites data'!$A:$AC,'All sites data'!F$3,FALSE)),ISBLANK(VLOOKUP($E29&amp;$E$6,'All sites data'!$A:$AC,'All sites data'!F$3,FALSE))),"",VLOOKUP($E29&amp;$E$6,'All sites data'!$A:$AC,'All sites data'!F$3,FALSE))</f>
        <v>1.3026620107931612E-2</v>
      </c>
      <c r="O29" s="174"/>
      <c r="P29" s="174">
        <f>IF(OR(ISERROR(VLOOKUP($E29&amp;$E$6,'All sites data'!$A:$AC,'All sites data'!G$3,FALSE)),ISBLANK(VLOOKUP($E29&amp;$E$6,'All sites data'!$A:$AC,'All sites data'!G$3,FALSE))),"",VLOOKUP($E29&amp;$E$6,'All sites data'!$A:$AC,'All sites data'!G$3,FALSE))</f>
        <v>0.561323749489819</v>
      </c>
      <c r="Q29" s="174"/>
      <c r="R29" s="174">
        <f>IF(OR(ISERROR(VLOOKUP($E29&amp;$E$6,'All sites data'!$A:$AC,'All sites data'!H$3,FALSE)),ISBLANK(VLOOKUP($E29&amp;$E$6,'All sites data'!$A:$AC,'All sites data'!H$3,FALSE))),"",VLOOKUP($E29&amp;$E$6,'All sites data'!$A:$AC,'All sites data'!H$3,FALSE))</f>
        <v>1.6473175819690718E-2</v>
      </c>
      <c r="S29" s="174"/>
      <c r="T29" s="174">
        <f>IF(OR(ISERROR(VLOOKUP($E29&amp;$E$6,'All sites data'!$A:$AC,'All sites data'!I$3,FALSE)),ISBLANK(VLOOKUP($E29&amp;$E$6,'All sites data'!$A:$AC,'All sites data'!I$3,FALSE))),"",VLOOKUP($E29&amp;$E$6,'All sites data'!$A:$AC,'All sites data'!I$3,FALSE))</f>
        <v>4.257176545281393E-2</v>
      </c>
      <c r="U29" s="175"/>
      <c r="V29" s="176">
        <v>1</v>
      </c>
      <c r="W29" s="172">
        <f>IF(OR(ISERROR(VLOOKUP($E29&amp;$E$6,'All sites data'!$A:$AC,'All sites data'!K$3,FALSE)),ISBLANK(VLOOKUP($E29&amp;$E$6,'All sites data'!$A:$AC,'All sites data'!K$3,FALSE))),"",VLOOKUP($E29&amp;$E$6,'All sites data'!$A:$AC,'All sites data'!K$3,FALSE))</f>
        <v>88204</v>
      </c>
    </row>
    <row r="30" spans="2:23" x14ac:dyDescent="0.25">
      <c r="D30" s="33"/>
      <c r="E30" s="67" t="s">
        <v>27</v>
      </c>
      <c r="F30" s="3" t="str">
        <f>IF(F29="","",VLOOKUP($E29&amp;$E$6,'All sites data'!$A:$AC,'All sites data'!M$3,FALSE))</f>
        <v/>
      </c>
      <c r="G30" s="4" t="str">
        <f>IF(F29="","",VLOOKUP($E29&amp;$E$6,'All sites data'!$A:$AC,'All sites data'!N$3,FALSE))</f>
        <v/>
      </c>
      <c r="H30" s="4">
        <f>IF(H29="","",VLOOKUP($E29&amp;$E$6,'All sites data'!$A:$AC,'All sites data'!O$3,FALSE))</f>
        <v>9.7000000000000003E-2</v>
      </c>
      <c r="I30" s="4">
        <f>IF(H29="","",VLOOKUP($E29&amp;$E$6,'All sites data'!$A:$AC,'All sites data'!P$3,FALSE))</f>
        <v>0.10100000000000001</v>
      </c>
      <c r="J30" s="4">
        <f>IF(J29="","",VLOOKUP($E29&amp;$E$6,'All sites data'!$A:$AC,'All sites data'!Q$3,FALSE))</f>
        <v>0.19400000000000001</v>
      </c>
      <c r="K30" s="4">
        <f>IF(J29="","",VLOOKUP($E29&amp;$E$6,'All sites data'!$A:$AC,'All sites data'!R$3,FALSE))</f>
        <v>0.19900000000000001</v>
      </c>
      <c r="L30" s="4">
        <f>IF(L29="","",VLOOKUP($E29&amp;$E$6,'All sites data'!$A:$AC,'All sites data'!S$3,FALSE))</f>
        <v>7.0000000000000007E-2</v>
      </c>
      <c r="M30" s="4">
        <f>IF(L29="","",VLOOKUP($E29&amp;$E$6,'All sites data'!$A:$AC,'All sites data'!T$3,FALSE))</f>
        <v>7.2999999999999995E-2</v>
      </c>
      <c r="N30" s="4">
        <f>IF(N29="","",VLOOKUP($E29&amp;$E$6,'All sites data'!$A:$AC,'All sites data'!U$3,FALSE))</f>
        <v>1.2E-2</v>
      </c>
      <c r="O30" s="4">
        <f>IF(N29="","",VLOOKUP($E29&amp;$E$6,'All sites data'!$A:$AC,'All sites data'!V$3,FALSE))</f>
        <v>1.4E-2</v>
      </c>
      <c r="P30" s="4">
        <f>IF(P29="","",VLOOKUP($E29&amp;$E$6,'All sites data'!$A:$AC,'All sites data'!W$3,FALSE))</f>
        <v>0.55800000000000005</v>
      </c>
      <c r="Q30" s="4">
        <f>IF(P29="","",VLOOKUP($E29&amp;$E$6,'All sites data'!$A:$AC,'All sites data'!X$3,FALSE))</f>
        <v>0.56499999999999995</v>
      </c>
      <c r="R30" s="4">
        <f>IF(R29="","",VLOOKUP($E29&amp;$E$6,'All sites data'!$A:$AC,'All sites data'!Y$3,FALSE))</f>
        <v>1.6E-2</v>
      </c>
      <c r="S30" s="4">
        <f>IF(R29="","",VLOOKUP($E29&amp;$E$6,'All sites data'!$A:$AC,'All sites data'!Z$3,FALSE))</f>
        <v>1.7000000000000001E-2</v>
      </c>
      <c r="T30" s="4">
        <f>IF(T29="","",VLOOKUP($E29&amp;$E$6,'All sites data'!$A:$AC,'All sites data'!AA$3,FALSE))</f>
        <v>4.1000000000000002E-2</v>
      </c>
      <c r="U30" s="4">
        <f>IF(T29="","",VLOOKUP($E29&amp;$E$6,'All sites data'!$A:$AC,'All sites data'!AB$3,FALSE))</f>
        <v>4.3999999999999997E-2</v>
      </c>
      <c r="V30" s="167"/>
      <c r="W30" s="169"/>
    </row>
    <row r="31" spans="2:23" s="16" customFormat="1" ht="15.75" x14ac:dyDescent="0.2">
      <c r="D31" s="33"/>
      <c r="E31" s="70" t="s">
        <v>21</v>
      </c>
      <c r="F31" s="173">
        <f>IF(OR(ISERROR(VLOOKUP($E31&amp;$E$6,'All sites data'!$A:$AC,'All sites data'!B$3,FALSE)),ISBLANK(VLOOKUP($E31&amp;$E$6,'All sites data'!$A:$AC,'All sites data'!B$3,FALSE))),"",VLOOKUP($E31&amp;$E$6,'All sites data'!$A:$AC,'All sites data'!B$3,FALSE))</f>
        <v>0.28025157232704401</v>
      </c>
      <c r="G31" s="174"/>
      <c r="H31" s="174">
        <f>IF(OR(ISERROR(VLOOKUP($E31&amp;$E$6,'All sites data'!$A:$AC,'All sites data'!C$3,FALSE)),ISBLANK(VLOOKUP($E31&amp;$E$6,'All sites data'!$A:$AC,'All sites data'!C$3,FALSE))),"",VLOOKUP($E31&amp;$E$6,'All sites data'!$A:$AC,'All sites data'!C$3,FALSE))</f>
        <v>0.19119496855345913</v>
      </c>
      <c r="I31" s="174"/>
      <c r="J31" s="174">
        <f>IF(OR(ISERROR(VLOOKUP($E31&amp;$E$6,'All sites data'!$A:$AC,'All sites data'!D$3,FALSE)),ISBLANK(VLOOKUP($E31&amp;$E$6,'All sites data'!$A:$AC,'All sites data'!D$3,FALSE))),"",VLOOKUP($E31&amp;$E$6,'All sites data'!$A:$AC,'All sites data'!D$3,FALSE))</f>
        <v>0.28876909254267746</v>
      </c>
      <c r="K31" s="174"/>
      <c r="L31" s="174">
        <f>IF(OR(ISERROR(VLOOKUP($E31&amp;$E$6,'All sites data'!$A:$AC,'All sites data'!E$3,FALSE)),ISBLANK(VLOOKUP($E31&amp;$E$6,'All sites data'!$A:$AC,'All sites data'!E$3,FALSE))),"",VLOOKUP($E31&amp;$E$6,'All sites data'!$A:$AC,'All sites data'!E$3,FALSE))</f>
        <v>8.7762803234501349E-2</v>
      </c>
      <c r="M31" s="174"/>
      <c r="N31" s="174">
        <f>IF(OR(ISERROR(VLOOKUP($E31&amp;$E$6,'All sites data'!$A:$AC,'All sites data'!F$3,FALSE)),ISBLANK(VLOOKUP($E31&amp;$E$6,'All sites data'!$A:$AC,'All sites data'!F$3,FALSE))),"",VLOOKUP($E31&amp;$E$6,'All sites data'!$A:$AC,'All sites data'!F$3,FALSE))</f>
        <v>1.6388140161725066E-2</v>
      </c>
      <c r="O31" s="174"/>
      <c r="P31" s="174">
        <f>IF(OR(ISERROR(VLOOKUP($E31&amp;$E$6,'All sites data'!$A:$AC,'All sites data'!G$3,FALSE)),ISBLANK(VLOOKUP($E31&amp;$E$6,'All sites data'!$A:$AC,'All sites data'!G$3,FALSE))),"",VLOOKUP($E31&amp;$E$6,'All sites data'!$A:$AC,'All sites data'!G$3,FALSE))</f>
        <v>0.10264150943396226</v>
      </c>
      <c r="Q31" s="174"/>
      <c r="R31" s="174">
        <f>IF(OR(ISERROR(VLOOKUP($E31&amp;$E$6,'All sites data'!$A:$AC,'All sites data'!H$3,FALSE)),ISBLANK(VLOOKUP($E31&amp;$E$6,'All sites data'!$A:$AC,'All sites data'!H$3,FALSE))),"",VLOOKUP($E31&amp;$E$6,'All sites data'!$A:$AC,'All sites data'!H$3,FALSE))</f>
        <v>1.1141060197663972E-3</v>
      </c>
      <c r="S31" s="174"/>
      <c r="T31" s="174">
        <f>IF(OR(ISERROR(VLOOKUP($E31&amp;$E$6,'All sites data'!$A:$AC,'All sites data'!I$3,FALSE)),ISBLANK(VLOOKUP($E31&amp;$E$6,'All sites data'!$A:$AC,'All sites data'!I$3,FALSE))),"",VLOOKUP($E31&amp;$E$6,'All sites data'!$A:$AC,'All sites data'!I$3,FALSE))</f>
        <v>3.1877807726864334E-2</v>
      </c>
      <c r="U31" s="175"/>
      <c r="V31" s="176">
        <v>1</v>
      </c>
      <c r="W31" s="172">
        <f>IF(OR(ISERROR(VLOOKUP($E31&amp;$E$6,'All sites data'!$A:$AC,'All sites data'!K$3,FALSE)),ISBLANK(VLOOKUP($E31&amp;$E$6,'All sites data'!$A:$AC,'All sites data'!K$3,FALSE))),"",VLOOKUP($E31&amp;$E$6,'All sites data'!$A:$AC,'All sites data'!K$3,FALSE))</f>
        <v>27825</v>
      </c>
    </row>
    <row r="32" spans="2:23" x14ac:dyDescent="0.25">
      <c r="D32" s="33"/>
      <c r="E32" s="67" t="s">
        <v>27</v>
      </c>
      <c r="F32" s="3">
        <f>IF(F31="","",VLOOKUP($E31&amp;$E$6,'All sites data'!$A:$AC,'All sites data'!M$3,FALSE))</f>
        <v>0.27500000000000002</v>
      </c>
      <c r="G32" s="4">
        <f>IF(F31="","",VLOOKUP($E31&amp;$E$6,'All sites data'!$A:$AC,'All sites data'!N$3,FALSE))</f>
        <v>0.28599999999999998</v>
      </c>
      <c r="H32" s="4">
        <f>IF(H31="","",VLOOKUP($E31&amp;$E$6,'All sites data'!$A:$AC,'All sites data'!O$3,FALSE))</f>
        <v>0.187</v>
      </c>
      <c r="I32" s="4">
        <f>IF(H31="","",VLOOKUP($E31&amp;$E$6,'All sites data'!$A:$AC,'All sites data'!P$3,FALSE))</f>
        <v>0.19600000000000001</v>
      </c>
      <c r="J32" s="4">
        <f>IF(J31="","",VLOOKUP($E31&amp;$E$6,'All sites data'!$A:$AC,'All sites data'!Q$3,FALSE))</f>
        <v>0.28299999999999997</v>
      </c>
      <c r="K32" s="4">
        <f>IF(J31="","",VLOOKUP($E31&amp;$E$6,'All sites data'!$A:$AC,'All sites data'!R$3,FALSE))</f>
        <v>0.29399999999999998</v>
      </c>
      <c r="L32" s="4">
        <f>IF(L31="","",VLOOKUP($E31&amp;$E$6,'All sites data'!$A:$AC,'All sites data'!S$3,FALSE))</f>
        <v>8.4000000000000005E-2</v>
      </c>
      <c r="M32" s="4">
        <f>IF(L31="","",VLOOKUP($E31&amp;$E$6,'All sites data'!$A:$AC,'All sites data'!T$3,FALSE))</f>
        <v>9.0999999999999998E-2</v>
      </c>
      <c r="N32" s="4">
        <f>IF(N31="","",VLOOKUP($E31&amp;$E$6,'All sites data'!$A:$AC,'All sites data'!U$3,FALSE))</f>
        <v>1.4999999999999999E-2</v>
      </c>
      <c r="O32" s="4">
        <f>IF(N31="","",VLOOKUP($E31&amp;$E$6,'All sites data'!$A:$AC,'All sites data'!V$3,FALSE))</f>
        <v>1.7999999999999999E-2</v>
      </c>
      <c r="P32" s="4">
        <f>IF(P31="","",VLOOKUP($E31&amp;$E$6,'All sites data'!$A:$AC,'All sites data'!W$3,FALSE))</f>
        <v>9.9000000000000005E-2</v>
      </c>
      <c r="Q32" s="4">
        <f>IF(P31="","",VLOOKUP($E31&amp;$E$6,'All sites data'!$A:$AC,'All sites data'!X$3,FALSE))</f>
        <v>0.106</v>
      </c>
      <c r="R32" s="4">
        <f>IF(R31="","",VLOOKUP($E31&amp;$E$6,'All sites data'!$A:$AC,'All sites data'!Y$3,FALSE))</f>
        <v>1E-3</v>
      </c>
      <c r="S32" s="4">
        <f>IF(R31="","",VLOOKUP($E31&amp;$E$6,'All sites data'!$A:$AC,'All sites data'!Z$3,FALSE))</f>
        <v>2E-3</v>
      </c>
      <c r="T32" s="4">
        <f>IF(T31="","",VLOOKUP($E31&amp;$E$6,'All sites data'!$A:$AC,'All sites data'!AA$3,FALSE))</f>
        <v>0.03</v>
      </c>
      <c r="U32" s="4">
        <f>IF(T31="","",VLOOKUP($E31&amp;$E$6,'All sites data'!$A:$AC,'All sites data'!AB$3,FALSE))</f>
        <v>3.4000000000000002E-2</v>
      </c>
      <c r="V32" s="167"/>
      <c r="W32" s="169"/>
    </row>
    <row r="33" spans="4:23" ht="15.75" x14ac:dyDescent="0.25">
      <c r="D33" s="33"/>
      <c r="E33" s="70" t="s">
        <v>87</v>
      </c>
      <c r="F33" s="173">
        <f>IF(OR(ISERROR(VLOOKUP($E33&amp;$E$6,'All sites data'!$A:$AC,'All sites data'!B$3,FALSE)),ISBLANK(VLOOKUP($E33&amp;$E$6,'All sites data'!$A:$AC,'All sites data'!B$3,FALSE))),"",VLOOKUP($E33&amp;$E$6,'All sites data'!$A:$AC,'All sites data'!B$3,FALSE))</f>
        <v>0.22301781808462179</v>
      </c>
      <c r="G33" s="174"/>
      <c r="H33" s="174">
        <f>IF(OR(ISERROR(VLOOKUP($E33&amp;$E$6,'All sites data'!$A:$AC,'All sites data'!C$3,FALSE)),ISBLANK(VLOOKUP($E33&amp;$E$6,'All sites data'!$A:$AC,'All sites data'!C$3,FALSE))),"",VLOOKUP($E33&amp;$E$6,'All sites data'!$A:$AC,'All sites data'!C$3,FALSE))</f>
        <v>1.2046877411728389E-3</v>
      </c>
      <c r="I33" s="174"/>
      <c r="J33" s="174">
        <f>IF(OR(ISERROR(VLOOKUP($E33&amp;$E$6,'All sites data'!$A:$AC,'All sites data'!D$3,FALSE)),ISBLANK(VLOOKUP($E33&amp;$E$6,'All sites data'!$A:$AC,'All sites data'!D$3,FALSE))),"",VLOOKUP($E33&amp;$E$6,'All sites data'!$A:$AC,'All sites data'!D$3,FALSE))</f>
        <v>0.53872129925572887</v>
      </c>
      <c r="K33" s="174"/>
      <c r="L33" s="174">
        <f>IF(OR(ISERROR(VLOOKUP($E33&amp;$E$6,'All sites data'!$A:$AC,'All sites data'!E$3,FALSE)),ISBLANK(VLOOKUP($E33&amp;$E$6,'All sites data'!$A:$AC,'All sites data'!E$3,FALSE))),"",VLOOKUP($E33&amp;$E$6,'All sites data'!$A:$AC,'All sites data'!E$3,FALSE))</f>
        <v>0.16416505727913744</v>
      </c>
      <c r="M33" s="174"/>
      <c r="N33" s="174">
        <f>IF(OR(ISERROR(VLOOKUP($E33&amp;$E$6,'All sites data'!$A:$AC,'All sites data'!F$3,FALSE)),ISBLANK(VLOOKUP($E33&amp;$E$6,'All sites data'!$A:$AC,'All sites data'!F$3,FALSE))),"",VLOOKUP($E33&amp;$E$6,'All sites data'!$A:$AC,'All sites data'!F$3,FALSE))</f>
        <v>3.0873888016745159E-2</v>
      </c>
      <c r="O33" s="174"/>
      <c r="P33" s="174">
        <f>IF(OR(ISERROR(VLOOKUP($E33&amp;$E$6,'All sites data'!$A:$AC,'All sites data'!G$3,FALSE)),ISBLANK(VLOOKUP($E33&amp;$E$6,'All sites data'!$A:$AC,'All sites data'!G$3,FALSE))),"",VLOOKUP($E33&amp;$E$6,'All sites data'!$A:$AC,'All sites data'!G$3,FALSE))</f>
        <v>8.8318670024733741E-3</v>
      </c>
      <c r="Q33" s="174"/>
      <c r="R33" s="174">
        <f>IF(OR(ISERROR(VLOOKUP($E33&amp;$E$6,'All sites data'!$A:$AC,'All sites data'!H$3,FALSE)),ISBLANK(VLOOKUP($E33&amp;$E$6,'All sites data'!$A:$AC,'All sites data'!H$3,FALSE))),"",VLOOKUP($E33&amp;$E$6,'All sites data'!$A:$AC,'All sites data'!H$3,FALSE))</f>
        <v>7.5292983823302424E-6</v>
      </c>
      <c r="S33" s="174"/>
      <c r="T33" s="174">
        <f>IF(OR(ISERROR(VLOOKUP($E33&amp;$E$6,'All sites data'!$A:$AC,'All sites data'!I$3,FALSE)),ISBLANK(VLOOKUP($E33&amp;$E$6,'All sites data'!$A:$AC,'All sites data'!I$3,FALSE))),"",VLOOKUP($E33&amp;$E$6,'All sites data'!$A:$AC,'All sites data'!I$3,FALSE))</f>
        <v>3.3177853321738213E-2</v>
      </c>
      <c r="U33" s="175"/>
      <c r="V33" s="176">
        <v>1</v>
      </c>
      <c r="W33" s="172">
        <f>IF(OR(ISERROR(VLOOKUP($E33&amp;$E$6,'All sites data'!$A:$AC,'All sites data'!K$3,FALSE)),ISBLANK(VLOOKUP($E33&amp;$E$6,'All sites data'!$A:$AC,'All sites data'!K$3,FALSE))),"",VLOOKUP($E33&amp;$E$6,'All sites data'!$A:$AC,'All sites data'!K$3,FALSE))</f>
        <v>265629</v>
      </c>
    </row>
    <row r="34" spans="4:23" x14ac:dyDescent="0.25">
      <c r="D34" s="33"/>
      <c r="E34" s="67" t="s">
        <v>27</v>
      </c>
      <c r="F34" s="3">
        <f>IF(F33="","",VLOOKUP($E33&amp;$E$6,'All sites data'!$A:$AC,'All sites data'!M$3,FALSE))</f>
        <v>0.221</v>
      </c>
      <c r="G34" s="4">
        <f>IF(F33="","",VLOOKUP($E33&amp;$E$6,'All sites data'!$A:$AC,'All sites data'!N$3,FALSE))</f>
        <v>0.22500000000000001</v>
      </c>
      <c r="H34" s="4">
        <f>IF(H33="","",VLOOKUP($E33&amp;$E$6,'All sites data'!$A:$AC,'All sites data'!O$3,FALSE))</f>
        <v>1E-3</v>
      </c>
      <c r="I34" s="4">
        <f>IF(H33="","",VLOOKUP($E33&amp;$E$6,'All sites data'!$A:$AC,'All sites data'!P$3,FALSE))</f>
        <v>1E-3</v>
      </c>
      <c r="J34" s="4">
        <f>IF(J33="","",VLOOKUP($E33&amp;$E$6,'All sites data'!$A:$AC,'All sites data'!Q$3,FALSE))</f>
        <v>0.53700000000000003</v>
      </c>
      <c r="K34" s="4">
        <f>IF(J33="","",VLOOKUP($E33&amp;$E$6,'All sites data'!$A:$AC,'All sites data'!R$3,FALSE))</f>
        <v>0.54100000000000004</v>
      </c>
      <c r="L34" s="4">
        <f>IF(L33="","",VLOOKUP($E33&amp;$E$6,'All sites data'!$A:$AC,'All sites data'!S$3,FALSE))</f>
        <v>0.16300000000000001</v>
      </c>
      <c r="M34" s="4">
        <f>IF(L33="","",VLOOKUP($E33&amp;$E$6,'All sites data'!$A:$AC,'All sites data'!T$3,FALSE))</f>
        <v>0.16600000000000001</v>
      </c>
      <c r="N34" s="4">
        <f>IF(N33="","",VLOOKUP($E33&amp;$E$6,'All sites data'!$A:$AC,'All sites data'!U$3,FALSE))</f>
        <v>0.03</v>
      </c>
      <c r="O34" s="4">
        <f>IF(N33="","",VLOOKUP($E33&amp;$E$6,'All sites data'!$A:$AC,'All sites data'!V$3,FALSE))</f>
        <v>3.2000000000000001E-2</v>
      </c>
      <c r="P34" s="4">
        <f>IF(P33="","",VLOOKUP($E33&amp;$E$6,'All sites data'!$A:$AC,'All sites data'!W$3,FALSE))</f>
        <v>8.0000000000000002E-3</v>
      </c>
      <c r="Q34" s="4">
        <f>IF(P33="","",VLOOKUP($E33&amp;$E$6,'All sites data'!$A:$AC,'All sites data'!X$3,FALSE))</f>
        <v>8.9999999999999993E-3</v>
      </c>
      <c r="R34" s="4">
        <f>IF(R33="","",VLOOKUP($E33&amp;$E$6,'All sites data'!$A:$AC,'All sites data'!Y$3,FALSE))</f>
        <v>0</v>
      </c>
      <c r="S34" s="4">
        <f>IF(R33="","",VLOOKUP($E33&amp;$E$6,'All sites data'!$A:$AC,'All sites data'!Z$3,FALSE))</f>
        <v>0</v>
      </c>
      <c r="T34" s="4">
        <f>IF(T33="","",VLOOKUP($E33&amp;$E$6,'All sites data'!$A:$AC,'All sites data'!AA$3,FALSE))</f>
        <v>3.3000000000000002E-2</v>
      </c>
      <c r="U34" s="4">
        <f>IF(T33="","",VLOOKUP($E33&amp;$E$6,'All sites data'!$A:$AC,'All sites data'!AB$3,FALSE))</f>
        <v>3.4000000000000002E-2</v>
      </c>
      <c r="V34" s="167"/>
      <c r="W34" s="169"/>
    </row>
    <row r="35" spans="4:23" s="16" customFormat="1" ht="15.75" x14ac:dyDescent="0.2">
      <c r="D35" s="33"/>
      <c r="E35" s="70" t="s">
        <v>6</v>
      </c>
      <c r="F35" s="173">
        <f>IF(OR(ISERROR(VLOOKUP($E35&amp;$E$6,'All sites data'!$A:$AC,'All sites data'!B$3,FALSE)),ISBLANK(VLOOKUP($E35&amp;$E$6,'All sites data'!$A:$AC,'All sites data'!B$3,FALSE))),"",VLOOKUP($E35&amp;$E$6,'All sites data'!$A:$AC,'All sites data'!B$3,FALSE))</f>
        <v>7.5430726360965816E-2</v>
      </c>
      <c r="G35" s="174"/>
      <c r="H35" s="174">
        <f>IF(OR(ISERROR(VLOOKUP($E35&amp;$E$6,'All sites data'!$A:$AC,'All sites data'!C$3,FALSE)),ISBLANK(VLOOKUP($E35&amp;$E$6,'All sites data'!$A:$AC,'All sites data'!C$3,FALSE))),"",VLOOKUP($E35&amp;$E$6,'All sites data'!$A:$AC,'All sites data'!C$3,FALSE))</f>
        <v>0.28954360674487672</v>
      </c>
      <c r="I35" s="174"/>
      <c r="J35" s="174">
        <f>IF(OR(ISERROR(VLOOKUP($E35&amp;$E$6,'All sites data'!$A:$AC,'All sites data'!D$3,FALSE)),ISBLANK(VLOOKUP($E35&amp;$E$6,'All sites data'!$A:$AC,'All sites data'!D$3,FALSE))),"",VLOOKUP($E35&amp;$E$6,'All sites data'!$A:$AC,'All sites data'!D$3,FALSE))</f>
        <v>0.24242604077030355</v>
      </c>
      <c r="K35" s="174"/>
      <c r="L35" s="174">
        <f>IF(OR(ISERROR(VLOOKUP($E35&amp;$E$6,'All sites data'!$A:$AC,'All sites data'!E$3,FALSE)),ISBLANK(VLOOKUP($E35&amp;$E$6,'All sites data'!$A:$AC,'All sites data'!E$3,FALSE))),"",VLOOKUP($E35&amp;$E$6,'All sites data'!$A:$AC,'All sites data'!E$3,FALSE))</f>
        <v>7.7639994497061049E-2</v>
      </c>
      <c r="M35" s="174"/>
      <c r="N35" s="174">
        <f>IF(OR(ISERROR(VLOOKUP($E35&amp;$E$6,'All sites data'!$A:$AC,'All sites data'!F$3,FALSE)),ISBLANK(VLOOKUP($E35&amp;$E$6,'All sites data'!$A:$AC,'All sites data'!F$3,FALSE))),"",VLOOKUP($E35&amp;$E$6,'All sites data'!$A:$AC,'All sites data'!F$3,FALSE))</f>
        <v>3.9429636563252775E-2</v>
      </c>
      <c r="O35" s="174"/>
      <c r="P35" s="174">
        <f>IF(OR(ISERROR(VLOOKUP($E35&amp;$E$6,'All sites data'!$A:$AC,'All sites data'!G$3,FALSE)),ISBLANK(VLOOKUP($E35&amp;$E$6,'All sites data'!$A:$AC,'All sites data'!G$3,FALSE))),"",VLOOKUP($E35&amp;$E$6,'All sites data'!$A:$AC,'All sites data'!G$3,FALSE))</f>
        <v>0.2422857697775356</v>
      </c>
      <c r="Q35" s="174"/>
      <c r="R35" s="174">
        <f>IF(OR(ISERROR(VLOOKUP($E35&amp;$E$6,'All sites data'!$A:$AC,'All sites data'!H$3,FALSE)),ISBLANK(VLOOKUP($E35&amp;$E$6,'All sites data'!$A:$AC,'All sites data'!H$3,FALSE))),"",VLOOKUP($E35&amp;$E$6,'All sites data'!$A:$AC,'All sites data'!H$3,FALSE))</f>
        <v>3.3584112691557575E-3</v>
      </c>
      <c r="S35" s="174"/>
      <c r="T35" s="174">
        <f>IF(OR(ISERROR(VLOOKUP($E35&amp;$E$6,'All sites data'!$A:$AC,'All sites data'!I$3,FALSE)),ISBLANK(VLOOKUP($E35&amp;$E$6,'All sites data'!$A:$AC,'All sites data'!I$3,FALSE))),"",VLOOKUP($E35&amp;$E$6,'All sites data'!$A:$AC,'All sites data'!I$3,FALSE))</f>
        <v>2.9885814016848703E-2</v>
      </c>
      <c r="U35" s="175"/>
      <c r="V35" s="176">
        <v>1</v>
      </c>
      <c r="W35" s="172">
        <f>IF(OR(ISERROR(VLOOKUP($E35&amp;$E$6,'All sites data'!$A:$AC,'All sites data'!K$3,FALSE)),ISBLANK(VLOOKUP($E35&amp;$E$6,'All sites data'!$A:$AC,'All sites data'!K$3,FALSE))),"",VLOOKUP($E35&amp;$E$6,'All sites data'!$A:$AC,'All sites data'!K$3,FALSE))</f>
        <v>370711</v>
      </c>
    </row>
    <row r="36" spans="4:23" x14ac:dyDescent="0.25">
      <c r="D36" s="33"/>
      <c r="E36" s="67" t="s">
        <v>27</v>
      </c>
      <c r="F36" s="3">
        <f>IF(F35="","",VLOOKUP($E35&amp;$E$6,'All sites data'!$A:$AC,'All sites data'!M$3,FALSE))</f>
        <v>7.4999999999999997E-2</v>
      </c>
      <c r="G36" s="4">
        <f>IF(F35="","",VLOOKUP($E35&amp;$E$6,'All sites data'!$A:$AC,'All sites data'!N$3,FALSE))</f>
        <v>7.5999999999999998E-2</v>
      </c>
      <c r="H36" s="4">
        <f>IF(H35="","",VLOOKUP($E35&amp;$E$6,'All sites data'!$A:$AC,'All sites data'!O$3,FALSE))</f>
        <v>0.28799999999999998</v>
      </c>
      <c r="I36" s="4">
        <f>IF(H35="","",VLOOKUP($E35&amp;$E$6,'All sites data'!$A:$AC,'All sites data'!P$3,FALSE))</f>
        <v>0.29099999999999998</v>
      </c>
      <c r="J36" s="4">
        <f>IF(J35="","",VLOOKUP($E35&amp;$E$6,'All sites data'!$A:$AC,'All sites data'!Q$3,FALSE))</f>
        <v>0.24099999999999999</v>
      </c>
      <c r="K36" s="4">
        <f>IF(J35="","",VLOOKUP($E35&amp;$E$6,'All sites data'!$A:$AC,'All sites data'!R$3,FALSE))</f>
        <v>0.24399999999999999</v>
      </c>
      <c r="L36" s="4">
        <f>IF(L35="","",VLOOKUP($E35&amp;$E$6,'All sites data'!$A:$AC,'All sites data'!S$3,FALSE))</f>
        <v>7.6999999999999999E-2</v>
      </c>
      <c r="M36" s="4">
        <f>IF(L35="","",VLOOKUP($E35&amp;$E$6,'All sites data'!$A:$AC,'All sites data'!T$3,FALSE))</f>
        <v>7.9000000000000001E-2</v>
      </c>
      <c r="N36" s="4">
        <f>IF(N35="","",VLOOKUP($E35&amp;$E$6,'All sites data'!$A:$AC,'All sites data'!U$3,FALSE))</f>
        <v>3.9E-2</v>
      </c>
      <c r="O36" s="4">
        <f>IF(N35="","",VLOOKUP($E35&amp;$E$6,'All sites data'!$A:$AC,'All sites data'!V$3,FALSE))</f>
        <v>0.04</v>
      </c>
      <c r="P36" s="4">
        <f>IF(P35="","",VLOOKUP($E35&amp;$E$6,'All sites data'!$A:$AC,'All sites data'!W$3,FALSE))</f>
        <v>0.24099999999999999</v>
      </c>
      <c r="Q36" s="4">
        <f>IF(P35="","",VLOOKUP($E35&amp;$E$6,'All sites data'!$A:$AC,'All sites data'!X$3,FALSE))</f>
        <v>0.24399999999999999</v>
      </c>
      <c r="R36" s="4">
        <f>IF(R35="","",VLOOKUP($E35&amp;$E$6,'All sites data'!$A:$AC,'All sites data'!Y$3,FALSE))</f>
        <v>3.0000000000000001E-3</v>
      </c>
      <c r="S36" s="4">
        <f>IF(R35="","",VLOOKUP($E35&amp;$E$6,'All sites data'!$A:$AC,'All sites data'!Z$3,FALSE))</f>
        <v>4.0000000000000001E-3</v>
      </c>
      <c r="T36" s="4">
        <f>IF(T35="","",VLOOKUP($E35&amp;$E$6,'All sites data'!$A:$AC,'All sites data'!AA$3,FALSE))</f>
        <v>2.9000000000000001E-2</v>
      </c>
      <c r="U36" s="4">
        <f>IF(T35="","",VLOOKUP($E35&amp;$E$6,'All sites data'!$A:$AC,'All sites data'!AB$3,FALSE))</f>
        <v>0.03</v>
      </c>
      <c r="V36" s="167"/>
      <c r="W36" s="169"/>
    </row>
    <row r="37" spans="4:23" s="16" customFormat="1" ht="15.75" x14ac:dyDescent="0.2">
      <c r="D37" s="33"/>
      <c r="E37" s="70" t="s">
        <v>89</v>
      </c>
      <c r="F37" s="173" t="str">
        <f>IF(OR(ISERROR(VLOOKUP($E37&amp;$E$6,'All sites data'!$A:$AC,'All sites data'!B$3,FALSE)),ISBLANK(VLOOKUP($E37&amp;$E$6,'All sites data'!$A:$AC,'All sites data'!B$3,FALSE))),"",VLOOKUP($E37&amp;$E$6,'All sites data'!$A:$AC,'All sites data'!B$3,FALSE))</f>
        <v/>
      </c>
      <c r="G37" s="174"/>
      <c r="H37" s="174">
        <f>IF(OR(ISERROR(VLOOKUP($E37&amp;$E$6,'All sites data'!$A:$AC,'All sites data'!C$3,FALSE)),ISBLANK(VLOOKUP($E37&amp;$E$6,'All sites data'!$A:$AC,'All sites data'!C$3,FALSE))),"",VLOOKUP($E37&amp;$E$6,'All sites data'!$A:$AC,'All sites data'!C$3,FALSE))</f>
        <v>0.10601719197707736</v>
      </c>
      <c r="I37" s="174"/>
      <c r="J37" s="174">
        <f>IF(OR(ISERROR(VLOOKUP($E37&amp;$E$6,'All sites data'!$A:$AC,'All sites data'!D$3,FALSE)),ISBLANK(VLOOKUP($E37&amp;$E$6,'All sites data'!$A:$AC,'All sites data'!D$3,FALSE))),"",VLOOKUP($E37&amp;$E$6,'All sites data'!$A:$AC,'All sites data'!D$3,FALSE))</f>
        <v>0.24902318312060431</v>
      </c>
      <c r="K37" s="174"/>
      <c r="L37" s="174">
        <f>IF(OR(ISERROR(VLOOKUP($E37&amp;$E$6,'All sites data'!$A:$AC,'All sites data'!E$3,FALSE)),ISBLANK(VLOOKUP($E37&amp;$E$6,'All sites data'!$A:$AC,'All sites data'!E$3,FALSE))),"",VLOOKUP($E37&amp;$E$6,'All sites data'!$A:$AC,'All sites data'!E$3,FALSE))</f>
        <v>0.12724667882261007</v>
      </c>
      <c r="M37" s="174"/>
      <c r="N37" s="174">
        <f>IF(OR(ISERROR(VLOOKUP($E37&amp;$E$6,'All sites data'!$A:$AC,'All sites data'!F$3,FALSE)),ISBLANK(VLOOKUP($E37&amp;$E$6,'All sites data'!$A:$AC,'All sites data'!F$3,FALSE))),"",VLOOKUP($E37&amp;$E$6,'All sites data'!$A:$AC,'All sites data'!F$3,FALSE))</f>
        <v>2.2271424850221412E-2</v>
      </c>
      <c r="O37" s="174"/>
      <c r="P37" s="174">
        <f>IF(OR(ISERROR(VLOOKUP($E37&amp;$E$6,'All sites data'!$A:$AC,'All sites data'!G$3,FALSE)),ISBLANK(VLOOKUP($E37&amp;$E$6,'All sites data'!$A:$AC,'All sites data'!G$3,FALSE))),"",VLOOKUP($E37&amp;$E$6,'All sites data'!$A:$AC,'All sites data'!G$3,FALSE))</f>
        <v>0.46314144308413652</v>
      </c>
      <c r="Q37" s="174"/>
      <c r="R37" s="174">
        <f>IF(OR(ISERROR(VLOOKUP($E37&amp;$E$6,'All sites data'!$A:$AC,'All sites data'!H$3,FALSE)),ISBLANK(VLOOKUP($E37&amp;$E$6,'All sites data'!$A:$AC,'All sites data'!H$3,FALSE))),"",VLOOKUP($E37&amp;$E$6,'All sites data'!$A:$AC,'All sites data'!H$3,FALSE))</f>
        <v>4.4282365199270644E-3</v>
      </c>
      <c r="S37" s="174"/>
      <c r="T37" s="174">
        <f>IF(OR(ISERROR(VLOOKUP($E37&amp;$E$6,'All sites data'!$A:$AC,'All sites data'!I$3,FALSE)),ISBLANK(VLOOKUP($E37&amp;$E$6,'All sites data'!$A:$AC,'All sites data'!I$3,FALSE))),"",VLOOKUP($E37&amp;$E$6,'All sites data'!$A:$AC,'All sites data'!I$3,FALSE))</f>
        <v>2.7871841625423287E-2</v>
      </c>
      <c r="U37" s="175"/>
      <c r="V37" s="176">
        <v>1</v>
      </c>
      <c r="W37" s="172">
        <f>IF(OR(ISERROR(VLOOKUP($E37&amp;$E$6,'All sites data'!$A:$AC,'All sites data'!K$3,FALSE)),ISBLANK(VLOOKUP($E37&amp;$E$6,'All sites data'!$A:$AC,'All sites data'!K$3,FALSE))),"",VLOOKUP($E37&amp;$E$6,'All sites data'!$A:$AC,'All sites data'!K$3,FALSE))</f>
        <v>7678</v>
      </c>
    </row>
    <row r="38" spans="4:23" x14ac:dyDescent="0.25">
      <c r="D38" s="33"/>
      <c r="E38" s="67" t="s">
        <v>27</v>
      </c>
      <c r="F38" s="3" t="str">
        <f>IF(F37="","",VLOOKUP($E37&amp;$E$6,'All sites data'!$A:$AC,'All sites data'!M$3,FALSE))</f>
        <v/>
      </c>
      <c r="G38" s="4" t="str">
        <f>IF(F37="","",VLOOKUP($E37&amp;$E$6,'All sites data'!$A:$AC,'All sites data'!N$3,FALSE))</f>
        <v/>
      </c>
      <c r="H38" s="4">
        <f>IF(H37="","",VLOOKUP($E37&amp;$E$6,'All sites data'!$A:$AC,'All sites data'!O$3,FALSE))</f>
        <v>9.9000000000000005E-2</v>
      </c>
      <c r="I38" s="4">
        <f>IF(H37="","",VLOOKUP($E37&amp;$E$6,'All sites data'!$A:$AC,'All sites data'!P$3,FALSE))</f>
        <v>0.113</v>
      </c>
      <c r="J38" s="4">
        <f>IF(J37="","",VLOOKUP($E37&amp;$E$6,'All sites data'!$A:$AC,'All sites data'!Q$3,FALSE))</f>
        <v>0.23899999999999999</v>
      </c>
      <c r="K38" s="4">
        <f>IF(J37="","",VLOOKUP($E37&amp;$E$6,'All sites data'!$A:$AC,'All sites data'!R$3,FALSE))</f>
        <v>0.25900000000000001</v>
      </c>
      <c r="L38" s="4">
        <f>IF(L37="","",VLOOKUP($E37&amp;$E$6,'All sites data'!$A:$AC,'All sites data'!S$3,FALSE))</f>
        <v>0.12</v>
      </c>
      <c r="M38" s="4">
        <f>IF(L37="","",VLOOKUP($E37&amp;$E$6,'All sites data'!$A:$AC,'All sites data'!T$3,FALSE))</f>
        <v>0.13500000000000001</v>
      </c>
      <c r="N38" s="4">
        <f>IF(N37="","",VLOOKUP($E37&amp;$E$6,'All sites data'!$A:$AC,'All sites data'!U$3,FALSE))</f>
        <v>1.9E-2</v>
      </c>
      <c r="O38" s="4">
        <f>IF(N37="","",VLOOKUP($E37&amp;$E$6,'All sites data'!$A:$AC,'All sites data'!V$3,FALSE))</f>
        <v>2.5999999999999999E-2</v>
      </c>
      <c r="P38" s="4">
        <f>IF(P37="","",VLOOKUP($E37&amp;$E$6,'All sites data'!$A:$AC,'All sites data'!W$3,FALSE))</f>
        <v>0.45200000000000001</v>
      </c>
      <c r="Q38" s="4">
        <f>IF(P37="","",VLOOKUP($E37&amp;$E$6,'All sites data'!$A:$AC,'All sites data'!X$3,FALSE))</f>
        <v>0.47399999999999998</v>
      </c>
      <c r="R38" s="4">
        <f>IF(R37="","",VLOOKUP($E37&amp;$E$6,'All sites data'!$A:$AC,'All sites data'!Y$3,FALSE))</f>
        <v>3.0000000000000001E-3</v>
      </c>
      <c r="S38" s="4">
        <f>IF(R37="","",VLOOKUP($E37&amp;$E$6,'All sites data'!$A:$AC,'All sites data'!Z$3,FALSE))</f>
        <v>6.0000000000000001E-3</v>
      </c>
      <c r="T38" s="4">
        <f>IF(T37="","",VLOOKUP($E37&amp;$E$6,'All sites data'!$A:$AC,'All sites data'!AA$3,FALSE))</f>
        <v>2.4E-2</v>
      </c>
      <c r="U38" s="4">
        <f>IF(T37="","",VLOOKUP($E37&amp;$E$6,'All sites data'!$A:$AC,'All sites data'!AB$3,FALSE))</f>
        <v>3.2000000000000001E-2</v>
      </c>
      <c r="V38" s="167"/>
      <c r="W38" s="169"/>
    </row>
    <row r="39" spans="4:23" s="16" customFormat="1" ht="15.75" x14ac:dyDescent="0.2">
      <c r="D39" s="33"/>
      <c r="E39" s="70" t="s">
        <v>90</v>
      </c>
      <c r="F39" s="173" t="str">
        <f>IF(OR(ISERROR(VLOOKUP($E39&amp;$E$6,'All sites data'!$A:$AC,'All sites data'!B$3,FALSE)),ISBLANK(VLOOKUP($E39&amp;$E$6,'All sites data'!$A:$AC,'All sites data'!B$3,FALSE))),"",VLOOKUP($E39&amp;$E$6,'All sites data'!$A:$AC,'All sites data'!B$3,FALSE))</f>
        <v/>
      </c>
      <c r="G39" s="174"/>
      <c r="H39" s="174">
        <f>IF(OR(ISERROR(VLOOKUP($E39&amp;$E$6,'All sites data'!$A:$AC,'All sites data'!C$3,FALSE)),ISBLANK(VLOOKUP($E39&amp;$E$6,'All sites data'!$A:$AC,'All sites data'!C$3,FALSE))),"",VLOOKUP($E39&amp;$E$6,'All sites data'!$A:$AC,'All sites data'!C$3,FALSE))</f>
        <v>8.9557282865833053E-3</v>
      </c>
      <c r="I39" s="174"/>
      <c r="J39" s="174">
        <f>IF(OR(ISERROR(VLOOKUP($E39&amp;$E$6,'All sites data'!$A:$AC,'All sites data'!D$3,FALSE)),ISBLANK(VLOOKUP($E39&amp;$E$6,'All sites data'!$A:$AC,'All sites data'!D$3,FALSE))),"",VLOOKUP($E39&amp;$E$6,'All sites data'!$A:$AC,'All sites data'!D$3,FALSE))</f>
        <v>0.27999324095978373</v>
      </c>
      <c r="K39" s="174"/>
      <c r="L39" s="174">
        <f>IF(OR(ISERROR(VLOOKUP($E39&amp;$E$6,'All sites data'!$A:$AC,'All sites data'!E$3,FALSE)),ISBLANK(VLOOKUP($E39&amp;$E$6,'All sites data'!$A:$AC,'All sites data'!E$3,FALSE))),"",VLOOKUP($E39&amp;$E$6,'All sites data'!$A:$AC,'All sites data'!E$3,FALSE))</f>
        <v>0.55255153768164922</v>
      </c>
      <c r="M39" s="174"/>
      <c r="N39" s="174">
        <f>IF(OR(ISERROR(VLOOKUP($E39&amp;$E$6,'All sites data'!$A:$AC,'All sites data'!F$3,FALSE)),ISBLANK(VLOOKUP($E39&amp;$E$6,'All sites data'!$A:$AC,'All sites data'!F$3,FALSE))),"",VLOOKUP($E39&amp;$E$6,'All sites data'!$A:$AC,'All sites data'!F$3,FALSE))</f>
        <v>2.1628928692125717E-2</v>
      </c>
      <c r="O39" s="174"/>
      <c r="P39" s="174">
        <f>IF(OR(ISERROR(VLOOKUP($E39&amp;$E$6,'All sites data'!$A:$AC,'All sites data'!G$3,FALSE)),ISBLANK(VLOOKUP($E39&amp;$E$6,'All sites data'!$A:$AC,'All sites data'!G$3,FALSE))),"",VLOOKUP($E39&amp;$E$6,'All sites data'!$A:$AC,'All sites data'!G$3,FALSE))</f>
        <v>0.10746873943899966</v>
      </c>
      <c r="Q39" s="174"/>
      <c r="R39" s="174">
        <f>IF(OR(ISERROR(VLOOKUP($E39&amp;$E$6,'All sites data'!$A:$AC,'All sites data'!H$3,FALSE)),ISBLANK(VLOOKUP($E39&amp;$E$6,'All sites data'!$A:$AC,'All sites data'!H$3,FALSE))),"",VLOOKUP($E39&amp;$E$6,'All sites data'!$A:$AC,'All sites data'!H$3,FALSE))</f>
        <v>5.0692801622169653E-4</v>
      </c>
      <c r="S39" s="174"/>
      <c r="T39" s="174">
        <f>IF(OR(ISERROR(VLOOKUP($E39&amp;$E$6,'All sites data'!$A:$AC,'All sites data'!I$3,FALSE)),ISBLANK(VLOOKUP($E39&amp;$E$6,'All sites data'!$A:$AC,'All sites data'!I$3,FALSE))),"",VLOOKUP($E39&amp;$E$6,'All sites data'!$A:$AC,'All sites data'!I$3,FALSE))</f>
        <v>2.88948969246367E-2</v>
      </c>
      <c r="U39" s="175"/>
      <c r="V39" s="176">
        <v>1</v>
      </c>
      <c r="W39" s="172">
        <f>IF(OR(ISERROR(VLOOKUP($E39&amp;$E$6,'All sites data'!$A:$AC,'All sites data'!K$3,FALSE)),ISBLANK(VLOOKUP($E39&amp;$E$6,'All sites data'!$A:$AC,'All sites data'!K$3,FALSE))),"",VLOOKUP($E39&amp;$E$6,'All sites data'!$A:$AC,'All sites data'!K$3,FALSE))</f>
        <v>5918</v>
      </c>
    </row>
    <row r="40" spans="4:23" x14ac:dyDescent="0.25">
      <c r="D40" s="33"/>
      <c r="E40" s="67" t="s">
        <v>27</v>
      </c>
      <c r="F40" s="3" t="str">
        <f>IF(F39="","",VLOOKUP($E39&amp;$E$6,'All sites data'!$A:$AC,'All sites data'!M$3,FALSE))</f>
        <v/>
      </c>
      <c r="G40" s="4" t="str">
        <f>IF(F39="","",VLOOKUP($E39&amp;$E$6,'All sites data'!$A:$AC,'All sites data'!N$3,FALSE))</f>
        <v/>
      </c>
      <c r="H40" s="4">
        <f>IF(H39="","",VLOOKUP($E39&amp;$E$6,'All sites data'!$A:$AC,'All sites data'!O$3,FALSE))</f>
        <v>7.0000000000000001E-3</v>
      </c>
      <c r="I40" s="4">
        <f>IF(H39="","",VLOOKUP($E39&amp;$E$6,'All sites data'!$A:$AC,'All sites data'!P$3,FALSE))</f>
        <v>1.2E-2</v>
      </c>
      <c r="J40" s="4">
        <f>IF(J39="","",VLOOKUP($E39&amp;$E$6,'All sites data'!$A:$AC,'All sites data'!Q$3,FALSE))</f>
        <v>0.26900000000000002</v>
      </c>
      <c r="K40" s="4">
        <f>IF(J39="","",VLOOKUP($E39&amp;$E$6,'All sites data'!$A:$AC,'All sites data'!R$3,FALSE))</f>
        <v>0.29199999999999998</v>
      </c>
      <c r="L40" s="4">
        <f>IF(L39="","",VLOOKUP($E39&amp;$E$6,'All sites data'!$A:$AC,'All sites data'!S$3,FALSE))</f>
        <v>0.54</v>
      </c>
      <c r="M40" s="4">
        <f>IF(L39="","",VLOOKUP($E39&amp;$E$6,'All sites data'!$A:$AC,'All sites data'!T$3,FALSE))</f>
        <v>0.56499999999999995</v>
      </c>
      <c r="N40" s="4">
        <f>IF(N39="","",VLOOKUP($E39&amp;$E$6,'All sites data'!$A:$AC,'All sites data'!U$3,FALSE))</f>
        <v>1.7999999999999999E-2</v>
      </c>
      <c r="O40" s="4">
        <f>IF(N39="","",VLOOKUP($E39&amp;$E$6,'All sites data'!$A:$AC,'All sites data'!V$3,FALSE))</f>
        <v>2.5999999999999999E-2</v>
      </c>
      <c r="P40" s="4">
        <f>IF(P39="","",VLOOKUP($E39&amp;$E$6,'All sites data'!$A:$AC,'All sites data'!W$3,FALSE))</f>
        <v>0.1</v>
      </c>
      <c r="Q40" s="4">
        <f>IF(P39="","",VLOOKUP($E39&amp;$E$6,'All sites data'!$A:$AC,'All sites data'!X$3,FALSE))</f>
        <v>0.11600000000000001</v>
      </c>
      <c r="R40" s="4">
        <f>IF(R39="","",VLOOKUP($E39&amp;$E$6,'All sites data'!$A:$AC,'All sites data'!Y$3,FALSE))</f>
        <v>0</v>
      </c>
      <c r="S40" s="4">
        <f>IF(R39="","",VLOOKUP($E39&amp;$E$6,'All sites data'!$A:$AC,'All sites data'!Z$3,FALSE))</f>
        <v>1E-3</v>
      </c>
      <c r="T40" s="4">
        <f>IF(T39="","",VLOOKUP($E39&amp;$E$6,'All sites data'!$A:$AC,'All sites data'!AA$3,FALSE))</f>
        <v>2.5000000000000001E-2</v>
      </c>
      <c r="U40" s="4">
        <f>IF(T39="","",VLOOKUP($E39&amp;$E$6,'All sites data'!$A:$AC,'All sites data'!AB$3,FALSE))</f>
        <v>3.3000000000000002E-2</v>
      </c>
      <c r="V40" s="167"/>
      <c r="W40" s="169"/>
    </row>
    <row r="41" spans="4:23" s="16" customFormat="1" ht="15.75" x14ac:dyDescent="0.2">
      <c r="D41" s="33"/>
      <c r="E41" s="70" t="s">
        <v>37</v>
      </c>
      <c r="F41" s="173" t="str">
        <f>IF(OR(ISERROR(VLOOKUP($E41&amp;$E$6,'All sites data'!$A:$AC,'All sites data'!B$3,FALSE)),ISBLANK(VLOOKUP($E41&amp;$E$6,'All sites data'!$A:$AC,'All sites data'!B$3,FALSE))),"",VLOOKUP($E41&amp;$E$6,'All sites data'!$A:$AC,'All sites data'!B$3,FALSE))</f>
        <v/>
      </c>
      <c r="G41" s="174"/>
      <c r="H41" s="174">
        <f>IF(OR(ISERROR(VLOOKUP($E41&amp;$E$6,'All sites data'!$A:$AC,'All sites data'!C$3,FALSE)),ISBLANK(VLOOKUP($E41&amp;$E$6,'All sites data'!$A:$AC,'All sites data'!C$3,FALSE))),"",VLOOKUP($E41&amp;$E$6,'All sites data'!$A:$AC,'All sites data'!C$3,FALSE))</f>
        <v>0.44145222421703573</v>
      </c>
      <c r="I41" s="174"/>
      <c r="J41" s="174">
        <f>IF(OR(ISERROR(VLOOKUP($E41&amp;$E$6,'All sites data'!$A:$AC,'All sites data'!D$3,FALSE)),ISBLANK(VLOOKUP($E41&amp;$E$6,'All sites data'!$A:$AC,'All sites data'!D$3,FALSE))),"",VLOOKUP($E41&amp;$E$6,'All sites data'!$A:$AC,'All sites data'!D$3,FALSE))</f>
        <v>0.29283861958906843</v>
      </c>
      <c r="K41" s="174"/>
      <c r="L41" s="174">
        <f>IF(OR(ISERROR(VLOOKUP($E41&amp;$E$6,'All sites data'!$A:$AC,'All sites data'!E$3,FALSE)),ISBLANK(VLOOKUP($E41&amp;$E$6,'All sites data'!$A:$AC,'All sites data'!E$3,FALSE))),"",VLOOKUP($E41&amp;$E$6,'All sites data'!$A:$AC,'All sites data'!E$3,FALSE))</f>
        <v>9.9740674246957914E-2</v>
      </c>
      <c r="M41" s="174"/>
      <c r="N41" s="174">
        <f>IF(OR(ISERROR(VLOOKUP($E41&amp;$E$6,'All sites data'!$A:$AC,'All sites data'!F$3,FALSE)),ISBLANK(VLOOKUP($E41&amp;$E$6,'All sites data'!$A:$AC,'All sites data'!F$3,FALSE))),"",VLOOKUP($E41&amp;$E$6,'All sites data'!$A:$AC,'All sites data'!F$3,FALSE))</f>
        <v>1.4761619788549771E-2</v>
      </c>
      <c r="O41" s="174"/>
      <c r="P41" s="174">
        <f>IF(OR(ISERROR(VLOOKUP($E41&amp;$E$6,'All sites data'!$A:$AC,'All sites data'!G$3,FALSE)),ISBLANK(VLOOKUP($E41&amp;$E$6,'All sites data'!$A:$AC,'All sites data'!G$3,FALSE))),"",VLOOKUP($E41&amp;$E$6,'All sites data'!$A:$AC,'All sites data'!G$3,FALSE))</f>
        <v>0.13325354079393575</v>
      </c>
      <c r="Q41" s="174"/>
      <c r="R41" s="174">
        <f>IF(OR(ISERROR(VLOOKUP($E41&amp;$E$6,'All sites data'!$A:$AC,'All sites data'!H$3,FALSE)),ISBLANK(VLOOKUP($E41&amp;$E$6,'All sites data'!$A:$AC,'All sites data'!H$3,FALSE))),"",VLOOKUP($E41&amp;$E$6,'All sites data'!$A:$AC,'All sites data'!H$3,FALSE))</f>
        <v>1.9948134849391582E-4</v>
      </c>
      <c r="S41" s="174"/>
      <c r="T41" s="174">
        <f>IF(OR(ISERROR(VLOOKUP($E41&amp;$E$6,'All sites data'!$A:$AC,'All sites data'!I$3,FALSE)),ISBLANK(VLOOKUP($E41&amp;$E$6,'All sites data'!$A:$AC,'All sites data'!I$3,FALSE))),"",VLOOKUP($E41&amp;$E$6,'All sites data'!$A:$AC,'All sites data'!I$3,FALSE))</f>
        <v>1.7753840015958509E-2</v>
      </c>
      <c r="U41" s="175"/>
      <c r="V41" s="176">
        <v>1</v>
      </c>
      <c r="W41" s="172">
        <f>IF(OR(ISERROR(VLOOKUP($E41&amp;$E$6,'All sites data'!$A:$AC,'All sites data'!K$3,FALSE)),ISBLANK(VLOOKUP($E41&amp;$E$6,'All sites data'!$A:$AC,'All sites data'!K$3,FALSE))),"",VLOOKUP($E41&amp;$E$6,'All sites data'!$A:$AC,'All sites data'!K$3,FALSE))</f>
        <v>5013</v>
      </c>
    </row>
    <row r="42" spans="4:23" x14ac:dyDescent="0.25">
      <c r="D42" s="33"/>
      <c r="E42" s="67" t="s">
        <v>27</v>
      </c>
      <c r="F42" s="3" t="str">
        <f>IF(F41="","",VLOOKUP($E41&amp;$E$6,'All sites data'!$A:$AC,'All sites data'!M$3,FALSE))</f>
        <v/>
      </c>
      <c r="G42" s="4" t="str">
        <f>IF(F41="","",VLOOKUP($E41&amp;$E$6,'All sites data'!$A:$AC,'All sites data'!N$3,FALSE))</f>
        <v/>
      </c>
      <c r="H42" s="4">
        <f>IF(H41="","",VLOOKUP($E41&amp;$E$6,'All sites data'!$A:$AC,'All sites data'!O$3,FALSE))</f>
        <v>0.42799999999999999</v>
      </c>
      <c r="I42" s="4">
        <f>IF(H41="","",VLOOKUP($E41&amp;$E$6,'All sites data'!$A:$AC,'All sites data'!P$3,FALSE))</f>
        <v>0.45500000000000002</v>
      </c>
      <c r="J42" s="4">
        <f>IF(J41="","",VLOOKUP($E41&amp;$E$6,'All sites data'!$A:$AC,'All sites data'!Q$3,FALSE))</f>
        <v>0.28000000000000003</v>
      </c>
      <c r="K42" s="4">
        <f>IF(J41="","",VLOOKUP($E41&amp;$E$6,'All sites data'!$A:$AC,'All sites data'!R$3,FALSE))</f>
        <v>0.30599999999999999</v>
      </c>
      <c r="L42" s="4">
        <f>IF(L41="","",VLOOKUP($E41&amp;$E$6,'All sites data'!$A:$AC,'All sites data'!S$3,FALSE))</f>
        <v>9.1999999999999998E-2</v>
      </c>
      <c r="M42" s="4">
        <f>IF(L41="","",VLOOKUP($E41&amp;$E$6,'All sites data'!$A:$AC,'All sites data'!T$3,FALSE))</f>
        <v>0.108</v>
      </c>
      <c r="N42" s="4">
        <f>IF(N41="","",VLOOKUP($E41&amp;$E$6,'All sites data'!$A:$AC,'All sites data'!U$3,FALSE))</f>
        <v>1.2E-2</v>
      </c>
      <c r="O42" s="4">
        <f>IF(N41="","",VLOOKUP($E41&amp;$E$6,'All sites data'!$A:$AC,'All sites data'!V$3,FALSE))</f>
        <v>1.7999999999999999E-2</v>
      </c>
      <c r="P42" s="4">
        <f>IF(P41="","",VLOOKUP($E41&amp;$E$6,'All sites data'!$A:$AC,'All sites data'!W$3,FALSE))</f>
        <v>0.124</v>
      </c>
      <c r="Q42" s="4">
        <f>IF(P41="","",VLOOKUP($E41&amp;$E$6,'All sites data'!$A:$AC,'All sites data'!X$3,FALSE))</f>
        <v>0.14299999999999999</v>
      </c>
      <c r="R42" s="4">
        <f>IF(R41="","",VLOOKUP($E41&amp;$E$6,'All sites data'!$A:$AC,'All sites data'!Y$3,FALSE))</f>
        <v>0</v>
      </c>
      <c r="S42" s="4">
        <f>IF(R41="","",VLOOKUP($E41&amp;$E$6,'All sites data'!$A:$AC,'All sites data'!Z$3,FALSE))</f>
        <v>1E-3</v>
      </c>
      <c r="T42" s="4">
        <f>IF(T41="","",VLOOKUP($E41&amp;$E$6,'All sites data'!$A:$AC,'All sites data'!AA$3,FALSE))</f>
        <v>1.4E-2</v>
      </c>
      <c r="U42" s="4">
        <f>IF(T41="","",VLOOKUP($E41&amp;$E$6,'All sites data'!$A:$AC,'All sites data'!AB$3,FALSE))</f>
        <v>2.1999999999999999E-2</v>
      </c>
      <c r="V42" s="167"/>
      <c r="W42" s="169"/>
    </row>
    <row r="43" spans="4:23" s="16" customFormat="1" ht="15.75" x14ac:dyDescent="0.2">
      <c r="D43" s="33"/>
      <c r="E43" s="70" t="s">
        <v>165</v>
      </c>
      <c r="F43" s="173" t="str">
        <f>IF(OR(ISERROR(VLOOKUP($E43&amp;$E$6,'All sites data'!$A:$AC,'All sites data'!B$3,FALSE)),ISBLANK(VLOOKUP($E43&amp;$E$6,'All sites data'!$A:$AC,'All sites data'!B$3,FALSE))),"",VLOOKUP($E43&amp;$E$6,'All sites data'!$A:$AC,'All sites data'!B$3,FALSE))</f>
        <v/>
      </c>
      <c r="G43" s="174"/>
      <c r="H43" s="174">
        <f>IF(OR(ISERROR(VLOOKUP($E43&amp;$E$6,'All sites data'!$A:$AC,'All sites data'!C$3,FALSE)),ISBLANK(VLOOKUP($E43&amp;$E$6,'All sites data'!$A:$AC,'All sites data'!C$3,FALSE))),"",VLOOKUP($E43&amp;$E$6,'All sites data'!$A:$AC,'All sites data'!C$3,FALSE))</f>
        <v>0.39882219033008365</v>
      </c>
      <c r="I43" s="174"/>
      <c r="J43" s="174">
        <f>IF(OR(ISERROR(VLOOKUP($E43&amp;$E$6,'All sites data'!$A:$AC,'All sites data'!D$3,FALSE)),ISBLANK(VLOOKUP($E43&amp;$E$6,'All sites data'!$A:$AC,'All sites data'!D$3,FALSE))),"",VLOOKUP($E43&amp;$E$6,'All sites data'!$A:$AC,'All sites data'!D$3,FALSE))</f>
        <v>0.36957489978720248</v>
      </c>
      <c r="K43" s="174"/>
      <c r="L43" s="174">
        <f>IF(OR(ISERROR(VLOOKUP($E43&amp;$E$6,'All sites data'!$A:$AC,'All sites data'!E$3,FALSE)),ISBLANK(VLOOKUP($E43&amp;$E$6,'All sites data'!$A:$AC,'All sites data'!E$3,FALSE))),"",VLOOKUP($E43&amp;$E$6,'All sites data'!$A:$AC,'All sites data'!E$3,FALSE))</f>
        <v>9.6352749047359826E-2</v>
      </c>
      <c r="M43" s="174"/>
      <c r="N43" s="174">
        <f>IF(OR(ISERROR(VLOOKUP($E43&amp;$E$6,'All sites data'!$A:$AC,'All sites data'!F$3,FALSE)),ISBLANK(VLOOKUP($E43&amp;$E$6,'All sites data'!$A:$AC,'All sites data'!F$3,FALSE))),"",VLOOKUP($E43&amp;$E$6,'All sites data'!$A:$AC,'All sites data'!F$3,FALSE))</f>
        <v>1.0441926065224922E-2</v>
      </c>
      <c r="O43" s="174"/>
      <c r="P43" s="174">
        <f>IF(OR(ISERROR(VLOOKUP($E43&amp;$E$6,'All sites data'!$A:$AC,'All sites data'!G$3,FALSE)),ISBLANK(VLOOKUP($E43&amp;$E$6,'All sites data'!$A:$AC,'All sites data'!G$3,FALSE))),"",VLOOKUP($E43&amp;$E$6,'All sites data'!$A:$AC,'All sites data'!G$3,FALSE))</f>
        <v>0.10258821200574059</v>
      </c>
      <c r="Q43" s="174"/>
      <c r="R43" s="174">
        <f>IF(OR(ISERROR(VLOOKUP($E43&amp;$E$6,'All sites data'!$A:$AC,'All sites data'!H$3,FALSE)),ISBLANK(VLOOKUP($E43&amp;$E$6,'All sites data'!$A:$AC,'All sites data'!H$3,FALSE))),"",VLOOKUP($E43&amp;$E$6,'All sites data'!$A:$AC,'All sites data'!H$3,FALSE))</f>
        <v>1.286682832681744E-3</v>
      </c>
      <c r="S43" s="174"/>
      <c r="T43" s="174">
        <f>IF(OR(ISERROR(VLOOKUP($E43&amp;$E$6,'All sites data'!$A:$AC,'All sites data'!I$3,FALSE)),ISBLANK(VLOOKUP($E43&amp;$E$6,'All sites data'!$A:$AC,'All sites data'!I$3,FALSE))),"",VLOOKUP($E43&amp;$E$6,'All sites data'!$A:$AC,'All sites data'!I$3,FALSE))</f>
        <v>2.0933339931706835E-2</v>
      </c>
      <c r="U43" s="175"/>
      <c r="V43" s="176">
        <v>1</v>
      </c>
      <c r="W43" s="172">
        <f>IF(OR(ISERROR(VLOOKUP($E43&amp;$E$6,'All sites data'!$A:$AC,'All sites data'!K$3,FALSE)),ISBLANK(VLOOKUP($E43&amp;$E$6,'All sites data'!$A:$AC,'All sites data'!K$3,FALSE))),"",VLOOKUP($E43&amp;$E$6,'All sites data'!$A:$AC,'All sites data'!K$3,FALSE))</f>
        <v>20207</v>
      </c>
    </row>
    <row r="44" spans="4:23" x14ac:dyDescent="0.25">
      <c r="D44" s="33"/>
      <c r="E44" s="69" t="s">
        <v>27</v>
      </c>
      <c r="F44" s="3" t="str">
        <f>IF(F43="","",VLOOKUP($E43&amp;$E$6,'All sites data'!$A:$AC,'All sites data'!M$3,FALSE))</f>
        <v/>
      </c>
      <c r="G44" s="4" t="str">
        <f>IF(F43="","",VLOOKUP($E43&amp;$E$6,'All sites data'!$A:$AC,'All sites data'!N$3,FALSE))</f>
        <v/>
      </c>
      <c r="H44" s="4">
        <f>IF(H43="","",VLOOKUP($E43&amp;$E$6,'All sites data'!$A:$AC,'All sites data'!O$3,FALSE))</f>
        <v>0.39200000000000002</v>
      </c>
      <c r="I44" s="4">
        <f>IF(H43="","",VLOOKUP($E43&amp;$E$6,'All sites data'!$A:$AC,'All sites data'!P$3,FALSE))</f>
        <v>0.40600000000000003</v>
      </c>
      <c r="J44" s="4">
        <f>IF(J43="","",VLOOKUP($E43&amp;$E$6,'All sites data'!$A:$AC,'All sites data'!Q$3,FALSE))</f>
        <v>0.36299999999999999</v>
      </c>
      <c r="K44" s="4">
        <f>IF(J43="","",VLOOKUP($E43&amp;$E$6,'All sites data'!$A:$AC,'All sites data'!R$3,FALSE))</f>
        <v>0.376</v>
      </c>
      <c r="L44" s="4">
        <f>IF(L43="","",VLOOKUP($E43&amp;$E$6,'All sites data'!$A:$AC,'All sites data'!S$3,FALSE))</f>
        <v>9.1999999999999998E-2</v>
      </c>
      <c r="M44" s="4">
        <f>IF(L43="","",VLOOKUP($E43&amp;$E$6,'All sites data'!$A:$AC,'All sites data'!T$3,FALSE))</f>
        <v>0.1</v>
      </c>
      <c r="N44" s="4">
        <f>IF(N43="","",VLOOKUP($E43&amp;$E$6,'All sites data'!$A:$AC,'All sites data'!U$3,FALSE))</f>
        <v>8.9999999999999993E-3</v>
      </c>
      <c r="O44" s="4">
        <f>IF(N43="","",VLOOKUP($E43&amp;$E$6,'All sites data'!$A:$AC,'All sites data'!V$3,FALSE))</f>
        <v>1.2E-2</v>
      </c>
      <c r="P44" s="4">
        <f>IF(P43="","",VLOOKUP($E43&amp;$E$6,'All sites data'!$A:$AC,'All sites data'!W$3,FALSE))</f>
        <v>9.8000000000000004E-2</v>
      </c>
      <c r="Q44" s="4">
        <f>IF(P43="","",VLOOKUP($E43&amp;$E$6,'All sites data'!$A:$AC,'All sites data'!X$3,FALSE))</f>
        <v>0.107</v>
      </c>
      <c r="R44" s="4">
        <f>IF(R43="","",VLOOKUP($E43&amp;$E$6,'All sites data'!$A:$AC,'All sites data'!Y$3,FALSE))</f>
        <v>1E-3</v>
      </c>
      <c r="S44" s="4">
        <f>IF(R43="","",VLOOKUP($E43&amp;$E$6,'All sites data'!$A:$AC,'All sites data'!Z$3,FALSE))</f>
        <v>2E-3</v>
      </c>
      <c r="T44" s="4">
        <f>IF(T43="","",VLOOKUP($E43&amp;$E$6,'All sites data'!$A:$AC,'All sites data'!AA$3,FALSE))</f>
        <v>1.9E-2</v>
      </c>
      <c r="U44" s="4">
        <f>IF(T43="","",VLOOKUP($E43&amp;$E$6,'All sites data'!$A:$AC,'All sites data'!AB$3,FALSE))</f>
        <v>2.3E-2</v>
      </c>
      <c r="V44" s="167"/>
      <c r="W44" s="169"/>
    </row>
    <row r="45" spans="4:23" s="16" customFormat="1" ht="15.75" x14ac:dyDescent="0.2">
      <c r="D45" s="33"/>
      <c r="E45" s="70" t="s">
        <v>91</v>
      </c>
      <c r="F45" s="173" t="str">
        <f>IF(OR(ISERROR(VLOOKUP($E45&amp;$E$6,'All sites data'!$A:$AC,'All sites data'!B$3,FALSE)),ISBLANK(VLOOKUP($E45&amp;$E$6,'All sites data'!$A:$AC,'All sites data'!B$3,FALSE))),"",VLOOKUP($E45&amp;$E$6,'All sites data'!$A:$AC,'All sites data'!B$3,FALSE))</f>
        <v/>
      </c>
      <c r="G45" s="174"/>
      <c r="H45" s="174">
        <f>IF(OR(ISERROR(VLOOKUP($E45&amp;$E$6,'All sites data'!$A:$AC,'All sites data'!C$3,FALSE)),ISBLANK(VLOOKUP($E45&amp;$E$6,'All sites data'!$A:$AC,'All sites data'!C$3,FALSE))),"",VLOOKUP($E45&amp;$E$6,'All sites data'!$A:$AC,'All sites data'!C$3,FALSE))</f>
        <v>0.28288605367355918</v>
      </c>
      <c r="I45" s="174"/>
      <c r="J45" s="174">
        <f>IF(OR(ISERROR(VLOOKUP($E45&amp;$E$6,'All sites data'!$A:$AC,'All sites data'!D$3,FALSE)),ISBLANK(VLOOKUP($E45&amp;$E$6,'All sites data'!$A:$AC,'All sites data'!D$3,FALSE))),"",VLOOKUP($E45&amp;$E$6,'All sites data'!$A:$AC,'All sites data'!D$3,FALSE))</f>
        <v>0.37571491421029474</v>
      </c>
      <c r="K45" s="174"/>
      <c r="L45" s="174">
        <f>IF(OR(ISERROR(VLOOKUP($E45&amp;$E$6,'All sites data'!$A:$AC,'All sites data'!E$3,FALSE)),ISBLANK(VLOOKUP($E45&amp;$E$6,'All sites data'!$A:$AC,'All sites data'!E$3,FALSE))),"",VLOOKUP($E45&amp;$E$6,'All sites data'!$A:$AC,'All sites data'!E$3,FALSE))</f>
        <v>0.11878574571051474</v>
      </c>
      <c r="M45" s="174"/>
      <c r="N45" s="174">
        <f>IF(OR(ISERROR(VLOOKUP($E45&amp;$E$6,'All sites data'!$A:$AC,'All sites data'!F$3,FALSE)),ISBLANK(VLOOKUP($E45&amp;$E$6,'All sites data'!$A:$AC,'All sites data'!F$3,FALSE))),"",VLOOKUP($E45&amp;$E$6,'All sites data'!$A:$AC,'All sites data'!F$3,FALSE))</f>
        <v>1.3198416190057193E-2</v>
      </c>
      <c r="O45" s="174"/>
      <c r="P45" s="174">
        <f>IF(OR(ISERROR(VLOOKUP($E45&amp;$E$6,'All sites data'!$A:$AC,'All sites data'!G$3,FALSE)),ISBLANK(VLOOKUP($E45&amp;$E$6,'All sites data'!$A:$AC,'All sites data'!G$3,FALSE))),"",VLOOKUP($E45&amp;$E$6,'All sites data'!$A:$AC,'All sites data'!G$3,FALSE))</f>
        <v>0.1583809942806863</v>
      </c>
      <c r="Q45" s="174"/>
      <c r="R45" s="174">
        <f>IF(OR(ISERROR(VLOOKUP($E45&amp;$E$6,'All sites data'!$A:$AC,'All sites data'!H$3,FALSE)),ISBLANK(VLOOKUP($E45&amp;$E$6,'All sites data'!$A:$AC,'All sites data'!H$3,FALSE))),"",VLOOKUP($E45&amp;$E$6,'All sites data'!$A:$AC,'All sites data'!H$3,FALSE))</f>
        <v>2.6396832380114386E-3</v>
      </c>
      <c r="S45" s="174"/>
      <c r="T45" s="174">
        <f>IF(OR(ISERROR(VLOOKUP($E45&amp;$E$6,'All sites data'!$A:$AC,'All sites data'!I$3,FALSE)),ISBLANK(VLOOKUP($E45&amp;$E$6,'All sites data'!$A:$AC,'All sites data'!I$3,FALSE))),"",VLOOKUP($E45&amp;$E$6,'All sites data'!$A:$AC,'All sites data'!I$3,FALSE))</f>
        <v>4.8394192696876372E-2</v>
      </c>
      <c r="U45" s="175"/>
      <c r="V45" s="176">
        <v>1</v>
      </c>
      <c r="W45" s="172">
        <f>IF(OR(ISERROR(VLOOKUP($E45&amp;$E$6,'All sites data'!$A:$AC,'All sites data'!K$3,FALSE)),ISBLANK(VLOOKUP($E45&amp;$E$6,'All sites data'!$A:$AC,'All sites data'!K$3,FALSE))),"",VLOOKUP($E45&amp;$E$6,'All sites data'!$A:$AC,'All sites data'!K$3,FALSE))</f>
        <v>2273</v>
      </c>
    </row>
    <row r="46" spans="4:23" x14ac:dyDescent="0.25">
      <c r="D46" s="33"/>
      <c r="E46" s="67" t="s">
        <v>27</v>
      </c>
      <c r="F46" s="3" t="str">
        <f>IF(F45="","",VLOOKUP($E45&amp;$E$6,'All sites data'!$A:$AC,'All sites data'!M$3,FALSE))</f>
        <v/>
      </c>
      <c r="G46" s="4" t="str">
        <f>IF(F45="","",VLOOKUP($E45&amp;$E$6,'All sites data'!$A:$AC,'All sites data'!N$3,FALSE))</f>
        <v/>
      </c>
      <c r="H46" s="4">
        <f>IF(H45="","",VLOOKUP($E45&amp;$E$6,'All sites data'!$A:$AC,'All sites data'!O$3,FALSE))</f>
        <v>0.26500000000000001</v>
      </c>
      <c r="I46" s="4">
        <f>IF(H45="","",VLOOKUP($E45&amp;$E$6,'All sites data'!$A:$AC,'All sites data'!P$3,FALSE))</f>
        <v>0.30199999999999999</v>
      </c>
      <c r="J46" s="4">
        <f>IF(J45="","",VLOOKUP($E45&amp;$E$6,'All sites data'!$A:$AC,'All sites data'!Q$3,FALSE))</f>
        <v>0.35599999999999998</v>
      </c>
      <c r="K46" s="4">
        <f>IF(J45="","",VLOOKUP($E45&amp;$E$6,'All sites data'!$A:$AC,'All sites data'!R$3,FALSE))</f>
        <v>0.39600000000000002</v>
      </c>
      <c r="L46" s="4">
        <f>IF(L45="","",VLOOKUP($E45&amp;$E$6,'All sites data'!$A:$AC,'All sites data'!S$3,FALSE))</f>
        <v>0.106</v>
      </c>
      <c r="M46" s="4">
        <f>IF(L45="","",VLOOKUP($E45&amp;$E$6,'All sites data'!$A:$AC,'All sites data'!T$3,FALSE))</f>
        <v>0.13300000000000001</v>
      </c>
      <c r="N46" s="4">
        <f>IF(N45="","",VLOOKUP($E45&amp;$E$6,'All sites data'!$A:$AC,'All sites data'!U$3,FALSE))</f>
        <v>8.9999999999999993E-3</v>
      </c>
      <c r="O46" s="4">
        <f>IF(N45="","",VLOOKUP($E45&amp;$E$6,'All sites data'!$A:$AC,'All sites data'!V$3,FALSE))</f>
        <v>1.9E-2</v>
      </c>
      <c r="P46" s="4">
        <f>IF(P45="","",VLOOKUP($E45&amp;$E$6,'All sites data'!$A:$AC,'All sites data'!W$3,FALSE))</f>
        <v>0.14399999999999999</v>
      </c>
      <c r="Q46" s="4">
        <f>IF(P45="","",VLOOKUP($E45&amp;$E$6,'All sites data'!$A:$AC,'All sites data'!X$3,FALSE))</f>
        <v>0.17399999999999999</v>
      </c>
      <c r="R46" s="4">
        <f>IF(R45="","",VLOOKUP($E45&amp;$E$6,'All sites data'!$A:$AC,'All sites data'!Y$3,FALSE))</f>
        <v>1E-3</v>
      </c>
      <c r="S46" s="4">
        <f>IF(R45="","",VLOOKUP($E45&amp;$E$6,'All sites data'!$A:$AC,'All sites data'!Z$3,FALSE))</f>
        <v>6.0000000000000001E-3</v>
      </c>
      <c r="T46" s="4">
        <f>IF(T45="","",VLOOKUP($E45&amp;$E$6,'All sites data'!$A:$AC,'All sites data'!AA$3,FALSE))</f>
        <v>0.04</v>
      </c>
      <c r="U46" s="4">
        <f>IF(T45="","",VLOOKUP($E45&amp;$E$6,'All sites data'!$A:$AC,'All sites data'!AB$3,FALSE))</f>
        <v>5.8000000000000003E-2</v>
      </c>
      <c r="V46" s="167"/>
      <c r="W46" s="169"/>
    </row>
    <row r="47" spans="4:23" s="16" customFormat="1" ht="15.75" x14ac:dyDescent="0.2">
      <c r="D47" s="33"/>
      <c r="E47" s="70" t="s">
        <v>39</v>
      </c>
      <c r="F47" s="173" t="str">
        <f>IF(OR(ISERROR(VLOOKUP($E47&amp;$E$6,'All sites data'!$A:$AC,'All sites data'!B$3,FALSE)),ISBLANK(VLOOKUP($E47&amp;$E$6,'All sites data'!$A:$AC,'All sites data'!B$3,FALSE))),"",VLOOKUP($E47&amp;$E$6,'All sites data'!$A:$AC,'All sites data'!B$3,FALSE))</f>
        <v/>
      </c>
      <c r="G47" s="174"/>
      <c r="H47" s="174">
        <f>IF(OR(ISERROR(VLOOKUP($E47&amp;$E$6,'All sites data'!$A:$AC,'All sites data'!C$3,FALSE)),ISBLANK(VLOOKUP($E47&amp;$E$6,'All sites data'!$A:$AC,'All sites data'!C$3,FALSE))),"",VLOOKUP($E47&amp;$E$6,'All sites data'!$A:$AC,'All sites data'!C$3,FALSE))</f>
        <v>0.37052791492594001</v>
      </c>
      <c r="I47" s="174"/>
      <c r="J47" s="174">
        <f>IF(OR(ISERROR(VLOOKUP($E47&amp;$E$6,'All sites data'!$A:$AC,'All sites data'!D$3,FALSE)),ISBLANK(VLOOKUP($E47&amp;$E$6,'All sites data'!$A:$AC,'All sites data'!D$3,FALSE))),"",VLOOKUP($E47&amp;$E$6,'All sites data'!$A:$AC,'All sites data'!D$3,FALSE))</f>
        <v>0.24173946069122673</v>
      </c>
      <c r="K47" s="174"/>
      <c r="L47" s="174">
        <f>IF(OR(ISERROR(VLOOKUP($E47&amp;$E$6,'All sites data'!$A:$AC,'All sites data'!E$3,FALSE)),ISBLANK(VLOOKUP($E47&amp;$E$6,'All sites data'!$A:$AC,'All sites data'!E$3,FALSE))),"",VLOOKUP($E47&amp;$E$6,'All sites data'!$A:$AC,'All sites data'!E$3,FALSE))</f>
        <v>0.29282187618685912</v>
      </c>
      <c r="M47" s="174"/>
      <c r="N47" s="174">
        <f>IF(OR(ISERROR(VLOOKUP($E47&amp;$E$6,'All sites data'!$A:$AC,'All sites data'!F$3,FALSE)),ISBLANK(VLOOKUP($E47&amp;$E$6,'All sites data'!$A:$AC,'All sites data'!F$3,FALSE))),"",VLOOKUP($E47&amp;$E$6,'All sites data'!$A:$AC,'All sites data'!F$3,FALSE))</f>
        <v>8.3934675275351318E-3</v>
      </c>
      <c r="O47" s="174"/>
      <c r="P47" s="174">
        <f>IF(OR(ISERROR(VLOOKUP($E47&amp;$E$6,'All sites data'!$A:$AC,'All sites data'!G$3,FALSE)),ISBLANK(VLOOKUP($E47&amp;$E$6,'All sites data'!$A:$AC,'All sites data'!G$3,FALSE))),"",VLOOKUP($E47&amp;$E$6,'All sites data'!$A:$AC,'All sites data'!G$3,FALSE))</f>
        <v>5.5260159513862511E-2</v>
      </c>
      <c r="Q47" s="174"/>
      <c r="R47" s="174">
        <f>IF(OR(ISERROR(VLOOKUP($E47&amp;$E$6,'All sites data'!$A:$AC,'All sites data'!H$3,FALSE)),ISBLANK(VLOOKUP($E47&amp;$E$6,'All sites data'!$A:$AC,'All sites data'!H$3,FALSE))),"",VLOOKUP($E47&amp;$E$6,'All sites data'!$A:$AC,'All sites data'!H$3,FALSE))</f>
        <v>1.3672616786935055E-3</v>
      </c>
      <c r="S47" s="174"/>
      <c r="T47" s="174">
        <f>IF(OR(ISERROR(VLOOKUP($E47&amp;$E$6,'All sites data'!$A:$AC,'All sites data'!I$3,FALSE)),ISBLANK(VLOOKUP($E47&amp;$E$6,'All sites data'!$A:$AC,'All sites data'!I$3,FALSE))),"",VLOOKUP($E47&amp;$E$6,'All sites data'!$A:$AC,'All sites data'!I$3,FALSE))</f>
        <v>2.9889859475883022E-2</v>
      </c>
      <c r="U47" s="175"/>
      <c r="V47" s="176">
        <v>1</v>
      </c>
      <c r="W47" s="172">
        <f>IF(OR(ISERROR(VLOOKUP($E47&amp;$E$6,'All sites data'!$A:$AC,'All sites data'!K$3,FALSE)),ISBLANK(VLOOKUP($E47&amp;$E$6,'All sites data'!$A:$AC,'All sites data'!K$3,FALSE))),"",VLOOKUP($E47&amp;$E$6,'All sites data'!$A:$AC,'All sites data'!K$3,FALSE))</f>
        <v>26330</v>
      </c>
    </row>
    <row r="48" spans="4:23" x14ac:dyDescent="0.25">
      <c r="D48" s="33"/>
      <c r="E48" s="67" t="s">
        <v>27</v>
      </c>
      <c r="F48" s="3" t="str">
        <f>IF(F47="","",VLOOKUP($E47&amp;$E$6,'All sites data'!$A:$AC,'All sites data'!M$3,FALSE))</f>
        <v/>
      </c>
      <c r="G48" s="4" t="str">
        <f>IF(F47="","",VLOOKUP($E47&amp;$E$6,'All sites data'!$A:$AC,'All sites data'!N$3,FALSE))</f>
        <v/>
      </c>
      <c r="H48" s="4">
        <f>IF(H47="","",VLOOKUP($E47&amp;$E$6,'All sites data'!$A:$AC,'All sites data'!O$3,FALSE))</f>
        <v>0.36499999999999999</v>
      </c>
      <c r="I48" s="4">
        <f>IF(H47="","",VLOOKUP($E47&amp;$E$6,'All sites data'!$A:$AC,'All sites data'!P$3,FALSE))</f>
        <v>0.376</v>
      </c>
      <c r="J48" s="4">
        <f>IF(J47="","",VLOOKUP($E47&amp;$E$6,'All sites data'!$A:$AC,'All sites data'!Q$3,FALSE))</f>
        <v>0.23699999999999999</v>
      </c>
      <c r="K48" s="4">
        <f>IF(J47="","",VLOOKUP($E47&amp;$E$6,'All sites data'!$A:$AC,'All sites data'!R$3,FALSE))</f>
        <v>0.247</v>
      </c>
      <c r="L48" s="4">
        <f>IF(L47="","",VLOOKUP($E47&amp;$E$6,'All sites data'!$A:$AC,'All sites data'!S$3,FALSE))</f>
        <v>0.28699999999999998</v>
      </c>
      <c r="M48" s="4">
        <f>IF(L47="","",VLOOKUP($E47&amp;$E$6,'All sites data'!$A:$AC,'All sites data'!T$3,FALSE))</f>
        <v>0.29799999999999999</v>
      </c>
      <c r="N48" s="4">
        <f>IF(N47="","",VLOOKUP($E47&amp;$E$6,'All sites data'!$A:$AC,'All sites data'!U$3,FALSE))</f>
        <v>7.0000000000000001E-3</v>
      </c>
      <c r="O48" s="4">
        <f>IF(N47="","",VLOOKUP($E47&amp;$E$6,'All sites data'!$A:$AC,'All sites data'!V$3,FALSE))</f>
        <v>0.01</v>
      </c>
      <c r="P48" s="4">
        <f>IF(P47="","",VLOOKUP($E47&amp;$E$6,'All sites data'!$A:$AC,'All sites data'!W$3,FALSE))</f>
        <v>5.2999999999999999E-2</v>
      </c>
      <c r="Q48" s="4">
        <f>IF(P47="","",VLOOKUP($E47&amp;$E$6,'All sites data'!$A:$AC,'All sites data'!X$3,FALSE))</f>
        <v>5.8000000000000003E-2</v>
      </c>
      <c r="R48" s="4">
        <f>IF(R47="","",VLOOKUP($E47&amp;$E$6,'All sites data'!$A:$AC,'All sites data'!Y$3,FALSE))</f>
        <v>1E-3</v>
      </c>
      <c r="S48" s="4">
        <f>IF(R47="","",VLOOKUP($E47&amp;$E$6,'All sites data'!$A:$AC,'All sites data'!Z$3,FALSE))</f>
        <v>2E-3</v>
      </c>
      <c r="T48" s="4">
        <f>IF(T47="","",VLOOKUP($E47&amp;$E$6,'All sites data'!$A:$AC,'All sites data'!AA$3,FALSE))</f>
        <v>2.8000000000000001E-2</v>
      </c>
      <c r="U48" s="4">
        <f>IF(T47="","",VLOOKUP($E47&amp;$E$6,'All sites data'!$A:$AC,'All sites data'!AB$3,FALSE))</f>
        <v>3.2000000000000001E-2</v>
      </c>
      <c r="V48" s="167"/>
      <c r="W48" s="169"/>
    </row>
    <row r="49" spans="4:23" s="16" customFormat="1" ht="15.75" x14ac:dyDescent="0.2">
      <c r="D49" s="33"/>
      <c r="E49" s="70" t="s">
        <v>38</v>
      </c>
      <c r="F49" s="173" t="str">
        <f>IF(OR(ISERROR(VLOOKUP($E49&amp;$E$6,'All sites data'!$A:$AC,'All sites data'!B$3,FALSE)),ISBLANK(VLOOKUP($E49&amp;$E$6,'All sites data'!$A:$AC,'All sites data'!B$3,FALSE))),"",VLOOKUP($E49&amp;$E$6,'All sites data'!$A:$AC,'All sites data'!B$3,FALSE))</f>
        <v/>
      </c>
      <c r="G49" s="174"/>
      <c r="H49" s="174">
        <f>IF(OR(ISERROR(VLOOKUP($E49&amp;$E$6,'All sites data'!$A:$AC,'All sites data'!C$3,FALSE)),ISBLANK(VLOOKUP($E49&amp;$E$6,'All sites data'!$A:$AC,'All sites data'!C$3,FALSE))),"",VLOOKUP($E49&amp;$E$6,'All sites data'!$A:$AC,'All sites data'!C$3,FALSE))</f>
        <v>0.50854108956602029</v>
      </c>
      <c r="I49" s="174"/>
      <c r="J49" s="174">
        <f>IF(OR(ISERROR(VLOOKUP($E49&amp;$E$6,'All sites data'!$A:$AC,'All sites data'!D$3,FALSE)),ISBLANK(VLOOKUP($E49&amp;$E$6,'All sites data'!$A:$AC,'All sites data'!D$3,FALSE))),"",VLOOKUP($E49&amp;$E$6,'All sites data'!$A:$AC,'All sites data'!D$3,FALSE))</f>
        <v>0.27959372114496767</v>
      </c>
      <c r="K49" s="174"/>
      <c r="L49" s="174">
        <f>IF(OR(ISERROR(VLOOKUP($E49&amp;$E$6,'All sites data'!$A:$AC,'All sites data'!E$3,FALSE)),ISBLANK(VLOOKUP($E49&amp;$E$6,'All sites data'!$A:$AC,'All sites data'!E$3,FALSE))),"",VLOOKUP($E49&amp;$E$6,'All sites data'!$A:$AC,'All sites data'!E$3,FALSE))</f>
        <v>0.10286241920590951</v>
      </c>
      <c r="M49" s="174"/>
      <c r="N49" s="174">
        <f>IF(OR(ISERROR(VLOOKUP($E49&amp;$E$6,'All sites data'!$A:$AC,'All sites data'!F$3,FALSE)),ISBLANK(VLOOKUP($E49&amp;$E$6,'All sites data'!$A:$AC,'All sites data'!F$3,FALSE))),"",VLOOKUP($E49&amp;$E$6,'All sites data'!$A:$AC,'All sites data'!F$3,FALSE))</f>
        <v>1.0018467220683287E-2</v>
      </c>
      <c r="O49" s="174"/>
      <c r="P49" s="174">
        <f>IF(OR(ISERROR(VLOOKUP($E49&amp;$E$6,'All sites data'!$A:$AC,'All sites data'!G$3,FALSE)),ISBLANK(VLOOKUP($E49&amp;$E$6,'All sites data'!$A:$AC,'All sites data'!G$3,FALSE))),"",VLOOKUP($E49&amp;$E$6,'All sites data'!$A:$AC,'All sites data'!G$3,FALSE))</f>
        <v>6.491228070175438E-2</v>
      </c>
      <c r="Q49" s="174"/>
      <c r="R49" s="174">
        <f>IF(OR(ISERROR(VLOOKUP($E49&amp;$E$6,'All sites data'!$A:$AC,'All sites data'!H$3,FALSE)),ISBLANK(VLOOKUP($E49&amp;$E$6,'All sites data'!$A:$AC,'All sites data'!H$3,FALSE))),"",VLOOKUP($E49&amp;$E$6,'All sites data'!$A:$AC,'All sites data'!H$3,FALSE))</f>
        <v>5.0784856879039703E-4</v>
      </c>
      <c r="S49" s="174"/>
      <c r="T49" s="174">
        <f>IF(OR(ISERROR(VLOOKUP($E49&amp;$E$6,'All sites data'!$A:$AC,'All sites data'!I$3,FALSE)),ISBLANK(VLOOKUP($E49&amp;$E$6,'All sites data'!$A:$AC,'All sites data'!I$3,FALSE))),"",VLOOKUP($E49&amp;$E$6,'All sites data'!$A:$AC,'All sites data'!I$3,FALSE))</f>
        <v>3.356417359187442E-2</v>
      </c>
      <c r="U49" s="175"/>
      <c r="V49" s="176">
        <v>1</v>
      </c>
      <c r="W49" s="172">
        <f>IF(OR(ISERROR(VLOOKUP($E49&amp;$E$6,'All sites data'!$A:$AC,'All sites data'!K$3,FALSE)),ISBLANK(VLOOKUP($E49&amp;$E$6,'All sites data'!$A:$AC,'All sites data'!K$3,FALSE))),"",VLOOKUP($E49&amp;$E$6,'All sites data'!$A:$AC,'All sites data'!K$3,FALSE))</f>
        <v>21660</v>
      </c>
    </row>
    <row r="50" spans="4:23" x14ac:dyDescent="0.25">
      <c r="D50" s="33"/>
      <c r="E50" s="67" t="s">
        <v>27</v>
      </c>
      <c r="F50" s="3" t="str">
        <f>IF(F49="","",VLOOKUP($E49&amp;$E$6,'All sites data'!$A:$AC,'All sites data'!M$3,FALSE))</f>
        <v/>
      </c>
      <c r="G50" s="4" t="str">
        <f>IF(F49="","",VLOOKUP($E49&amp;$E$6,'All sites data'!$A:$AC,'All sites data'!N$3,FALSE))</f>
        <v/>
      </c>
      <c r="H50" s="4">
        <f>IF(H49="","",VLOOKUP($E49&amp;$E$6,'All sites data'!$A:$AC,'All sites data'!O$3,FALSE))</f>
        <v>0.502</v>
      </c>
      <c r="I50" s="4">
        <f>IF(H49="","",VLOOKUP($E49&amp;$E$6,'All sites data'!$A:$AC,'All sites data'!P$3,FALSE))</f>
        <v>0.51500000000000001</v>
      </c>
      <c r="J50" s="4">
        <f>IF(J49="","",VLOOKUP($E49&amp;$E$6,'All sites data'!$A:$AC,'All sites data'!Q$3,FALSE))</f>
        <v>0.27400000000000002</v>
      </c>
      <c r="K50" s="4">
        <f>IF(J49="","",VLOOKUP($E49&amp;$E$6,'All sites data'!$A:$AC,'All sites data'!R$3,FALSE))</f>
        <v>0.28599999999999998</v>
      </c>
      <c r="L50" s="4">
        <f>IF(L49="","",VLOOKUP($E49&amp;$E$6,'All sites data'!$A:$AC,'All sites data'!S$3,FALSE))</f>
        <v>9.9000000000000005E-2</v>
      </c>
      <c r="M50" s="4">
        <f>IF(L49="","",VLOOKUP($E49&amp;$E$6,'All sites data'!$A:$AC,'All sites data'!T$3,FALSE))</f>
        <v>0.107</v>
      </c>
      <c r="N50" s="4">
        <f>IF(N49="","",VLOOKUP($E49&amp;$E$6,'All sites data'!$A:$AC,'All sites data'!U$3,FALSE))</f>
        <v>8.9999999999999993E-3</v>
      </c>
      <c r="O50" s="4">
        <f>IF(N49="","",VLOOKUP($E49&amp;$E$6,'All sites data'!$A:$AC,'All sites data'!V$3,FALSE))</f>
        <v>1.0999999999999999E-2</v>
      </c>
      <c r="P50" s="4">
        <f>IF(P49="","",VLOOKUP($E49&amp;$E$6,'All sites data'!$A:$AC,'All sites data'!W$3,FALSE))</f>
        <v>6.2E-2</v>
      </c>
      <c r="Q50" s="4">
        <f>IF(P49="","",VLOOKUP($E49&amp;$E$6,'All sites data'!$A:$AC,'All sites data'!X$3,FALSE))</f>
        <v>6.8000000000000005E-2</v>
      </c>
      <c r="R50" s="4">
        <f>IF(R49="","",VLOOKUP($E49&amp;$E$6,'All sites data'!$A:$AC,'All sites data'!Y$3,FALSE))</f>
        <v>0</v>
      </c>
      <c r="S50" s="4">
        <f>IF(R49="","",VLOOKUP($E49&amp;$E$6,'All sites data'!$A:$AC,'All sites data'!Z$3,FALSE))</f>
        <v>1E-3</v>
      </c>
      <c r="T50" s="4">
        <f>IF(T49="","",VLOOKUP($E49&amp;$E$6,'All sites data'!$A:$AC,'All sites data'!AA$3,FALSE))</f>
        <v>3.1E-2</v>
      </c>
      <c r="U50" s="4">
        <f>IF(T49="","",VLOOKUP($E49&amp;$E$6,'All sites data'!$A:$AC,'All sites data'!AB$3,FALSE))</f>
        <v>3.5999999999999997E-2</v>
      </c>
      <c r="V50" s="167"/>
      <c r="W50" s="169"/>
    </row>
    <row r="51" spans="4:23" s="16" customFormat="1" ht="15.75" x14ac:dyDescent="0.2">
      <c r="D51" s="33"/>
      <c r="E51" s="70" t="s">
        <v>93</v>
      </c>
      <c r="F51" s="173" t="str">
        <f>IF(OR(ISERROR(VLOOKUP($E51&amp;$E$6,'All sites data'!$A:$AC,'All sites data'!B$3,FALSE)),ISBLANK(VLOOKUP($E51&amp;$E$6,'All sites data'!$A:$AC,'All sites data'!B$3,FALSE))),"",VLOOKUP($E51&amp;$E$6,'All sites data'!$A:$AC,'All sites data'!B$3,FALSE))</f>
        <v/>
      </c>
      <c r="G51" s="174"/>
      <c r="H51" s="174">
        <f>IF(OR(ISERROR(VLOOKUP($E51&amp;$E$6,'All sites data'!$A:$AC,'All sites data'!C$3,FALSE)),ISBLANK(VLOOKUP($E51&amp;$E$6,'All sites data'!$A:$AC,'All sites data'!C$3,FALSE))),"",VLOOKUP($E51&amp;$E$6,'All sites data'!$A:$AC,'All sites data'!C$3,FALSE))</f>
        <v>0.38583270535041447</v>
      </c>
      <c r="I51" s="174"/>
      <c r="J51" s="174">
        <f>IF(OR(ISERROR(VLOOKUP($E51&amp;$E$6,'All sites data'!$A:$AC,'All sites data'!D$3,FALSE)),ISBLANK(VLOOKUP($E51&amp;$E$6,'All sites data'!$A:$AC,'All sites data'!D$3,FALSE))),"",VLOOKUP($E51&amp;$E$6,'All sites data'!$A:$AC,'All sites data'!D$3,FALSE))</f>
        <v>0.26551117809595581</v>
      </c>
      <c r="K51" s="174"/>
      <c r="L51" s="174">
        <f>IF(OR(ISERROR(VLOOKUP($E51&amp;$E$6,'All sites data'!$A:$AC,'All sites data'!E$3,FALSE)),ISBLANK(VLOOKUP($E51&amp;$E$6,'All sites data'!$A:$AC,'All sites data'!E$3,FALSE))),"",VLOOKUP($E51&amp;$E$6,'All sites data'!$A:$AC,'All sites data'!E$3,FALSE))</f>
        <v>0.26500879176086412</v>
      </c>
      <c r="M51" s="174"/>
      <c r="N51" s="174">
        <f>IF(OR(ISERROR(VLOOKUP($E51&amp;$E$6,'All sites data'!$A:$AC,'All sites data'!F$3,FALSE)),ISBLANK(VLOOKUP($E51&amp;$E$6,'All sites data'!$A:$AC,'All sites data'!F$3,FALSE))),"",VLOOKUP($E51&amp;$E$6,'All sites data'!$A:$AC,'All sites data'!F$3,FALSE))</f>
        <v>8.0381813614669676E-3</v>
      </c>
      <c r="O51" s="174"/>
      <c r="P51" s="174">
        <f>IF(OR(ISERROR(VLOOKUP($E51&amp;$E$6,'All sites data'!$A:$AC,'All sites data'!G$3,FALSE)),ISBLANK(VLOOKUP($E51&amp;$E$6,'All sites data'!$A:$AC,'All sites data'!G$3,FALSE))),"",VLOOKUP($E51&amp;$E$6,'All sites data'!$A:$AC,'All sites data'!G$3,FALSE))</f>
        <v>4.8731474503893493E-2</v>
      </c>
      <c r="Q51" s="174"/>
      <c r="R51" s="174">
        <f>IF(OR(ISERROR(VLOOKUP($E51&amp;$E$6,'All sites data'!$A:$AC,'All sites data'!H$3,FALSE)),ISBLANK(VLOOKUP($E51&amp;$E$6,'All sites data'!$A:$AC,'All sites data'!H$3,FALSE))),"",VLOOKUP($E51&amp;$E$6,'All sites data'!$A:$AC,'All sites data'!H$3,FALSE))</f>
        <v>5.0238633509168548E-4</v>
      </c>
      <c r="S51" s="174"/>
      <c r="T51" s="174">
        <f>IF(OR(ISERROR(VLOOKUP($E51&amp;$E$6,'All sites data'!$A:$AC,'All sites data'!I$3,FALSE)),ISBLANK(VLOOKUP($E51&amp;$E$6,'All sites data'!$A:$AC,'All sites data'!I$3,FALSE))),"",VLOOKUP($E51&amp;$E$6,'All sites data'!$A:$AC,'All sites data'!I$3,FALSE))</f>
        <v>2.637528259231349E-2</v>
      </c>
      <c r="U51" s="175"/>
      <c r="V51" s="176">
        <v>1</v>
      </c>
      <c r="W51" s="172">
        <f>IF(OR(ISERROR(VLOOKUP($E51&amp;$E$6,'All sites data'!$A:$AC,'All sites data'!K$3,FALSE)),ISBLANK(VLOOKUP($E51&amp;$E$6,'All sites data'!$A:$AC,'All sites data'!K$3,FALSE))),"",VLOOKUP($E51&amp;$E$6,'All sites data'!$A:$AC,'All sites data'!K$3,FALSE))</f>
        <v>3981</v>
      </c>
    </row>
    <row r="52" spans="4:23" x14ac:dyDescent="0.25">
      <c r="D52" s="33"/>
      <c r="E52" s="67" t="s">
        <v>27</v>
      </c>
      <c r="F52" s="3" t="str">
        <f>IF(F51="","",VLOOKUP($E51&amp;$E$6,'All sites data'!$A:$AC,'All sites data'!M$3,FALSE))</f>
        <v/>
      </c>
      <c r="G52" s="4" t="str">
        <f>IF(F51="","",VLOOKUP($E51&amp;$E$6,'All sites data'!$A:$AC,'All sites data'!N$3,FALSE))</f>
        <v/>
      </c>
      <c r="H52" s="4">
        <f>IF(H51="","",VLOOKUP($E51&amp;$E$6,'All sites data'!$A:$AC,'All sites data'!O$3,FALSE))</f>
        <v>0.371</v>
      </c>
      <c r="I52" s="4">
        <f>IF(H51="","",VLOOKUP($E51&amp;$E$6,'All sites data'!$A:$AC,'All sites data'!P$3,FALSE))</f>
        <v>0.40100000000000002</v>
      </c>
      <c r="J52" s="4">
        <f>IF(J51="","",VLOOKUP($E51&amp;$E$6,'All sites data'!$A:$AC,'All sites data'!Q$3,FALSE))</f>
        <v>0.252</v>
      </c>
      <c r="K52" s="4">
        <f>IF(J51="","",VLOOKUP($E51&amp;$E$6,'All sites data'!$A:$AC,'All sites data'!R$3,FALSE))</f>
        <v>0.27900000000000003</v>
      </c>
      <c r="L52" s="4">
        <f>IF(L51="","",VLOOKUP($E51&amp;$E$6,'All sites data'!$A:$AC,'All sites data'!S$3,FALSE))</f>
        <v>0.252</v>
      </c>
      <c r="M52" s="4">
        <f>IF(L51="","",VLOOKUP($E51&amp;$E$6,'All sites data'!$A:$AC,'All sites data'!T$3,FALSE))</f>
        <v>0.27900000000000003</v>
      </c>
      <c r="N52" s="4">
        <f>IF(N51="","",VLOOKUP($E51&amp;$E$6,'All sites data'!$A:$AC,'All sites data'!U$3,FALSE))</f>
        <v>6.0000000000000001E-3</v>
      </c>
      <c r="O52" s="4">
        <f>IF(N51="","",VLOOKUP($E51&amp;$E$6,'All sites data'!$A:$AC,'All sites data'!V$3,FALSE))</f>
        <v>1.0999999999999999E-2</v>
      </c>
      <c r="P52" s="4">
        <f>IF(P51="","",VLOOKUP($E51&amp;$E$6,'All sites data'!$A:$AC,'All sites data'!W$3,FALSE))</f>
        <v>4.2000000000000003E-2</v>
      </c>
      <c r="Q52" s="4">
        <f>IF(P51="","",VLOOKUP($E51&amp;$E$6,'All sites data'!$A:$AC,'All sites data'!X$3,FALSE))</f>
        <v>5.6000000000000001E-2</v>
      </c>
      <c r="R52" s="4">
        <f>IF(R51="","",VLOOKUP($E51&amp;$E$6,'All sites data'!$A:$AC,'All sites data'!Y$3,FALSE))</f>
        <v>0</v>
      </c>
      <c r="S52" s="4">
        <f>IF(R51="","",VLOOKUP($E51&amp;$E$6,'All sites data'!$A:$AC,'All sites data'!Z$3,FALSE))</f>
        <v>2E-3</v>
      </c>
      <c r="T52" s="4">
        <f>IF(T51="","",VLOOKUP($E51&amp;$E$6,'All sites data'!$A:$AC,'All sites data'!AA$3,FALSE))</f>
        <v>2.1999999999999999E-2</v>
      </c>
      <c r="U52" s="4">
        <f>IF(T51="","",VLOOKUP($E51&amp;$E$6,'All sites data'!$A:$AC,'All sites data'!AB$3,FALSE))</f>
        <v>3.2000000000000001E-2</v>
      </c>
      <c r="V52" s="167"/>
      <c r="W52" s="169"/>
    </row>
    <row r="53" spans="4:23" s="16" customFormat="1" ht="15.75" x14ac:dyDescent="0.2">
      <c r="D53" s="33"/>
      <c r="E53" s="70" t="s">
        <v>40</v>
      </c>
      <c r="F53" s="173" t="str">
        <f>IF(OR(ISERROR(VLOOKUP($E53&amp;$E$6,'All sites data'!$A:$AC,'All sites data'!B$3,FALSE)),ISBLANK(VLOOKUP($E53&amp;$E$6,'All sites data'!$A:$AC,'All sites data'!B$3,FALSE))),"",VLOOKUP($E53&amp;$E$6,'All sites data'!$A:$AC,'All sites data'!B$3,FALSE))</f>
        <v/>
      </c>
      <c r="G53" s="174"/>
      <c r="H53" s="174">
        <f>IF(OR(ISERROR(VLOOKUP($E53&amp;$E$6,'All sites data'!$A:$AC,'All sites data'!C$3,FALSE)),ISBLANK(VLOOKUP($E53&amp;$E$6,'All sites data'!$A:$AC,'All sites data'!C$3,FALSE))),"",VLOOKUP($E53&amp;$E$6,'All sites data'!$A:$AC,'All sites data'!C$3,FALSE))</f>
        <v>0.24083281541330018</v>
      </c>
      <c r="I53" s="174"/>
      <c r="J53" s="174">
        <f>IF(OR(ISERROR(VLOOKUP($E53&amp;$E$6,'All sites data'!$A:$AC,'All sites data'!D$3,FALSE)),ISBLANK(VLOOKUP($E53&amp;$E$6,'All sites data'!$A:$AC,'All sites data'!D$3,FALSE))),"",VLOOKUP($E53&amp;$E$6,'All sites data'!$A:$AC,'All sites data'!D$3,FALSE))</f>
        <v>0.47063393412057181</v>
      </c>
      <c r="K53" s="174"/>
      <c r="L53" s="174">
        <f>IF(OR(ISERROR(VLOOKUP($E53&amp;$E$6,'All sites data'!$A:$AC,'All sites data'!E$3,FALSE)),ISBLANK(VLOOKUP($E53&amp;$E$6,'All sites data'!$A:$AC,'All sites data'!E$3,FALSE))),"",VLOOKUP($E53&amp;$E$6,'All sites data'!$A:$AC,'All sites data'!E$3,FALSE))</f>
        <v>0.17231199502796768</v>
      </c>
      <c r="M53" s="174"/>
      <c r="N53" s="174">
        <f>IF(OR(ISERROR(VLOOKUP($E53&amp;$E$6,'All sites data'!$A:$AC,'All sites data'!F$3,FALSE)),ISBLANK(VLOOKUP($E53&amp;$E$6,'All sites data'!$A:$AC,'All sites data'!F$3,FALSE))),"",VLOOKUP($E53&amp;$E$6,'All sites data'!$A:$AC,'All sites data'!F$3,FALSE))</f>
        <v>9.322560596643879E-3</v>
      </c>
      <c r="O53" s="174"/>
      <c r="P53" s="174">
        <f>IF(OR(ISERROR(VLOOKUP($E53&amp;$E$6,'All sites data'!$A:$AC,'All sites data'!G$3,FALSE)),ISBLANK(VLOOKUP($E53&amp;$E$6,'All sites data'!$A:$AC,'All sites data'!G$3,FALSE))),"",VLOOKUP($E53&amp;$E$6,'All sites data'!$A:$AC,'All sites data'!G$3,FALSE))</f>
        <v>6.4481044126786818E-2</v>
      </c>
      <c r="Q53" s="174"/>
      <c r="R53" s="174">
        <f>IF(OR(ISERROR(VLOOKUP($E53&amp;$E$6,'All sites data'!$A:$AC,'All sites data'!H$3,FALSE)),ISBLANK(VLOOKUP($E53&amp;$E$6,'All sites data'!$A:$AC,'All sites data'!H$3,FALSE))),"",VLOOKUP($E53&amp;$E$6,'All sites data'!$A:$AC,'All sites data'!H$3,FALSE))</f>
        <v>1.5537600994406464E-3</v>
      </c>
      <c r="S53" s="174"/>
      <c r="T53" s="174">
        <f>IF(OR(ISERROR(VLOOKUP($E53&amp;$E$6,'All sites data'!$A:$AC,'All sites data'!I$3,FALSE)),ISBLANK(VLOOKUP($E53&amp;$E$6,'All sites data'!$A:$AC,'All sites data'!I$3,FALSE))),"",VLOOKUP($E53&amp;$E$6,'All sites data'!$A:$AC,'All sites data'!I$3,FALSE))</f>
        <v>4.0863890615289E-2</v>
      </c>
      <c r="U53" s="175"/>
      <c r="V53" s="176">
        <v>1</v>
      </c>
      <c r="W53" s="172">
        <f>IF(OR(ISERROR(VLOOKUP($E53&amp;$E$6,'All sites data'!$A:$AC,'All sites data'!K$3,FALSE)),ISBLANK(VLOOKUP($E53&amp;$E$6,'All sites data'!$A:$AC,'All sites data'!K$3,FALSE))),"",VLOOKUP($E53&amp;$E$6,'All sites data'!$A:$AC,'All sites data'!K$3,FALSE))</f>
        <v>6436</v>
      </c>
    </row>
    <row r="54" spans="4:23" x14ac:dyDescent="0.25">
      <c r="D54" s="33"/>
      <c r="E54" s="67" t="s">
        <v>27</v>
      </c>
      <c r="F54" s="3" t="str">
        <f>IF(F53="","",VLOOKUP($E53&amp;$E$6,'All sites data'!$A:$AC,'All sites data'!M$3,FALSE))</f>
        <v/>
      </c>
      <c r="G54" s="4" t="str">
        <f>IF(F53="","",VLOOKUP($E53&amp;$E$6,'All sites data'!$A:$AC,'All sites data'!N$3,FALSE))</f>
        <v/>
      </c>
      <c r="H54" s="4">
        <f>IF(H53="","",VLOOKUP($E53&amp;$E$6,'All sites data'!$A:$AC,'All sites data'!O$3,FALSE))</f>
        <v>0.23100000000000001</v>
      </c>
      <c r="I54" s="4">
        <f>IF(H53="","",VLOOKUP($E53&amp;$E$6,'All sites data'!$A:$AC,'All sites data'!P$3,FALSE))</f>
        <v>0.251</v>
      </c>
      <c r="J54" s="4">
        <f>IF(J53="","",VLOOKUP($E53&amp;$E$6,'All sites data'!$A:$AC,'All sites data'!Q$3,FALSE))</f>
        <v>0.45800000000000002</v>
      </c>
      <c r="K54" s="4">
        <f>IF(J53="","",VLOOKUP($E53&amp;$E$6,'All sites data'!$A:$AC,'All sites data'!R$3,FALSE))</f>
        <v>0.48299999999999998</v>
      </c>
      <c r="L54" s="4">
        <f>IF(L53="","",VLOOKUP($E53&amp;$E$6,'All sites data'!$A:$AC,'All sites data'!S$3,FALSE))</f>
        <v>0.16300000000000001</v>
      </c>
      <c r="M54" s="4">
        <f>IF(L53="","",VLOOKUP($E53&amp;$E$6,'All sites data'!$A:$AC,'All sites data'!T$3,FALSE))</f>
        <v>0.182</v>
      </c>
      <c r="N54" s="4">
        <f>IF(N53="","",VLOOKUP($E53&amp;$E$6,'All sites data'!$A:$AC,'All sites data'!U$3,FALSE))</f>
        <v>7.0000000000000001E-3</v>
      </c>
      <c r="O54" s="4">
        <f>IF(N53="","",VLOOKUP($E53&amp;$E$6,'All sites data'!$A:$AC,'All sites data'!V$3,FALSE))</f>
        <v>1.2E-2</v>
      </c>
      <c r="P54" s="4">
        <f>IF(P53="","",VLOOKUP($E53&amp;$E$6,'All sites data'!$A:$AC,'All sites data'!W$3,FALSE))</f>
        <v>5.8999999999999997E-2</v>
      </c>
      <c r="Q54" s="4">
        <f>IF(P53="","",VLOOKUP($E53&amp;$E$6,'All sites data'!$A:$AC,'All sites data'!X$3,FALSE))</f>
        <v>7.0999999999999994E-2</v>
      </c>
      <c r="R54" s="4">
        <f>IF(R53="","",VLOOKUP($E53&amp;$E$6,'All sites data'!$A:$AC,'All sites data'!Y$3,FALSE))</f>
        <v>1E-3</v>
      </c>
      <c r="S54" s="4">
        <f>IF(R53="","",VLOOKUP($E53&amp;$E$6,'All sites data'!$A:$AC,'All sites data'!Z$3,FALSE))</f>
        <v>3.0000000000000001E-3</v>
      </c>
      <c r="T54" s="4">
        <f>IF(T53="","",VLOOKUP($E53&amp;$E$6,'All sites data'!$A:$AC,'All sites data'!AA$3,FALSE))</f>
        <v>3.5999999999999997E-2</v>
      </c>
      <c r="U54" s="4">
        <f>IF(T53="","",VLOOKUP($E53&amp;$E$6,'All sites data'!$A:$AC,'All sites data'!AB$3,FALSE))</f>
        <v>4.5999999999999999E-2</v>
      </c>
      <c r="V54" s="167"/>
      <c r="W54" s="169"/>
    </row>
    <row r="55" spans="4:23" s="16" customFormat="1" ht="15.75" x14ac:dyDescent="0.2">
      <c r="D55" s="33"/>
      <c r="E55" s="70" t="s">
        <v>166</v>
      </c>
      <c r="F55" s="173" t="str">
        <f>IF(OR(ISERROR(VLOOKUP($E55&amp;$E$6,'All sites data'!$A:$AC,'All sites data'!B$3,FALSE)),ISBLANK(VLOOKUP($E55&amp;$E$6,'All sites data'!$A:$AC,'All sites data'!B$3,FALSE))),"",VLOOKUP($E55&amp;$E$6,'All sites data'!$A:$AC,'All sites data'!B$3,FALSE))</f>
        <v/>
      </c>
      <c r="G55" s="174"/>
      <c r="H55" s="174">
        <f>IF(OR(ISERROR(VLOOKUP($E55&amp;$E$6,'All sites data'!$A:$AC,'All sites data'!C$3,FALSE)),ISBLANK(VLOOKUP($E55&amp;$E$6,'All sites data'!$A:$AC,'All sites data'!C$3,FALSE))),"",VLOOKUP($E55&amp;$E$6,'All sites data'!$A:$AC,'All sites data'!C$3,FALSE))</f>
        <v>0.18134598856544973</v>
      </c>
      <c r="I55" s="174"/>
      <c r="J55" s="174">
        <f>IF(OR(ISERROR(VLOOKUP($E55&amp;$E$6,'All sites data'!$A:$AC,'All sites data'!D$3,FALSE)),ISBLANK(VLOOKUP($E55&amp;$E$6,'All sites data'!$A:$AC,'All sites data'!D$3,FALSE))),"",VLOOKUP($E55&amp;$E$6,'All sites data'!$A:$AC,'All sites data'!D$3,FALSE))</f>
        <v>0.53174395575651134</v>
      </c>
      <c r="K55" s="174"/>
      <c r="L55" s="174">
        <f>IF(OR(ISERROR(VLOOKUP($E55&amp;$E$6,'All sites data'!$A:$AC,'All sites data'!E$3,FALSE)),ISBLANK(VLOOKUP($E55&amp;$E$6,'All sites data'!$A:$AC,'All sites data'!E$3,FALSE))),"",VLOOKUP($E55&amp;$E$6,'All sites data'!$A:$AC,'All sites data'!E$3,FALSE))</f>
        <v>0.1551137849856134</v>
      </c>
      <c r="M55" s="174"/>
      <c r="N55" s="174">
        <f>IF(OR(ISERROR(VLOOKUP($E55&amp;$E$6,'All sites data'!$A:$AC,'All sites data'!F$3,FALSE)),ISBLANK(VLOOKUP($E55&amp;$E$6,'All sites data'!$A:$AC,'All sites data'!F$3,FALSE))),"",VLOOKUP($E55&amp;$E$6,'All sites data'!$A:$AC,'All sites data'!F$3,FALSE))</f>
        <v>1.3788722394529352E-2</v>
      </c>
      <c r="O55" s="174"/>
      <c r="P55" s="174">
        <f>IF(OR(ISERROR(VLOOKUP($E55&amp;$E$6,'All sites data'!$A:$AC,'All sites data'!G$3,FALSE)),ISBLANK(VLOOKUP($E55&amp;$E$6,'All sites data'!$A:$AC,'All sites data'!G$3,FALSE))),"",VLOOKUP($E55&amp;$E$6,'All sites data'!$A:$AC,'All sites data'!G$3,FALSE))</f>
        <v>6.4347371174470314E-2</v>
      </c>
      <c r="Q55" s="174"/>
      <c r="R55" s="174">
        <f>IF(OR(ISERROR(VLOOKUP($E55&amp;$E$6,'All sites data'!$A:$AC,'All sites data'!H$3,FALSE)),ISBLANK(VLOOKUP($E55&amp;$E$6,'All sites data'!$A:$AC,'All sites data'!H$3,FALSE))),"",VLOOKUP($E55&amp;$E$6,'All sites data'!$A:$AC,'All sites data'!H$3,FALSE))</f>
        <v>7.8472403871305261E-4</v>
      </c>
      <c r="S55" s="174"/>
      <c r="T55" s="174">
        <f>IF(OR(ISERROR(VLOOKUP($E55&amp;$E$6,'All sites data'!$A:$AC,'All sites data'!I$3,FALSE)),ISBLANK(VLOOKUP($E55&amp;$E$6,'All sites data'!$A:$AC,'All sites data'!I$3,FALSE))),"",VLOOKUP($E55&amp;$E$6,'All sites data'!$A:$AC,'All sites data'!I$3,FALSE))</f>
        <v>5.287545308471283E-2</v>
      </c>
      <c r="U55" s="175"/>
      <c r="V55" s="176">
        <v>1</v>
      </c>
      <c r="W55" s="172">
        <f>IF(OR(ISERROR(VLOOKUP($E55&amp;$E$6,'All sites data'!$A:$AC,'All sites data'!K$3,FALSE)),ISBLANK(VLOOKUP($E55&amp;$E$6,'All sites data'!$A:$AC,'All sites data'!K$3,FALSE))),"",VLOOKUP($E55&amp;$E$6,'All sites data'!$A:$AC,'All sites data'!K$3,FALSE))</f>
        <v>26761</v>
      </c>
    </row>
    <row r="56" spans="4:23" x14ac:dyDescent="0.25">
      <c r="D56" s="33"/>
      <c r="E56" s="67" t="s">
        <v>27</v>
      </c>
      <c r="F56" s="3" t="str">
        <f>IF(F55="","",VLOOKUP($E55&amp;$E$6,'All sites data'!$A:$AC,'All sites data'!M$3,FALSE))</f>
        <v/>
      </c>
      <c r="G56" s="4" t="str">
        <f>IF(F55="","",VLOOKUP($E55&amp;$E$6,'All sites data'!$A:$AC,'All sites data'!N$3,FALSE))</f>
        <v/>
      </c>
      <c r="H56" s="4">
        <f>IF(H55="","",VLOOKUP($E55&amp;$E$6,'All sites data'!$A:$AC,'All sites data'!O$3,FALSE))</f>
        <v>0.17699999999999999</v>
      </c>
      <c r="I56" s="4">
        <f>IF(H55="","",VLOOKUP($E55&amp;$E$6,'All sites data'!$A:$AC,'All sites data'!P$3,FALSE))</f>
        <v>0.186</v>
      </c>
      <c r="J56" s="4">
        <f>IF(J55="","",VLOOKUP($E55&amp;$E$6,'All sites data'!$A:$AC,'All sites data'!Q$3,FALSE))</f>
        <v>0.52600000000000002</v>
      </c>
      <c r="K56" s="4">
        <f>IF(J55="","",VLOOKUP($E55&amp;$E$6,'All sites data'!$A:$AC,'All sites data'!R$3,FALSE))</f>
        <v>0.53800000000000003</v>
      </c>
      <c r="L56" s="4">
        <f>IF(L55="","",VLOOKUP($E55&amp;$E$6,'All sites data'!$A:$AC,'All sites data'!S$3,FALSE))</f>
        <v>0.151</v>
      </c>
      <c r="M56" s="4">
        <f>IF(L55="","",VLOOKUP($E55&amp;$E$6,'All sites data'!$A:$AC,'All sites data'!T$3,FALSE))</f>
        <v>0.16</v>
      </c>
      <c r="N56" s="4">
        <f>IF(N55="","",VLOOKUP($E55&amp;$E$6,'All sites data'!$A:$AC,'All sites data'!U$3,FALSE))</f>
        <v>1.2E-2</v>
      </c>
      <c r="O56" s="4">
        <f>IF(N55="","",VLOOKUP($E55&amp;$E$6,'All sites data'!$A:$AC,'All sites data'!V$3,FALSE))</f>
        <v>1.4999999999999999E-2</v>
      </c>
      <c r="P56" s="4">
        <f>IF(P55="","",VLOOKUP($E55&amp;$E$6,'All sites data'!$A:$AC,'All sites data'!W$3,FALSE))</f>
        <v>6.0999999999999999E-2</v>
      </c>
      <c r="Q56" s="4">
        <f>IF(P55="","",VLOOKUP($E55&amp;$E$6,'All sites data'!$A:$AC,'All sites data'!X$3,FALSE))</f>
        <v>6.7000000000000004E-2</v>
      </c>
      <c r="R56" s="4">
        <f>IF(R55="","",VLOOKUP($E55&amp;$E$6,'All sites data'!$A:$AC,'All sites data'!Y$3,FALSE))</f>
        <v>1E-3</v>
      </c>
      <c r="S56" s="4">
        <f>IF(R55="","",VLOOKUP($E55&amp;$E$6,'All sites data'!$A:$AC,'All sites data'!Z$3,FALSE))</f>
        <v>1E-3</v>
      </c>
      <c r="T56" s="4">
        <f>IF(T55="","",VLOOKUP($E55&amp;$E$6,'All sites data'!$A:$AC,'All sites data'!AA$3,FALSE))</f>
        <v>0.05</v>
      </c>
      <c r="U56" s="4">
        <f>IF(T55="","",VLOOKUP($E55&amp;$E$6,'All sites data'!$A:$AC,'All sites data'!AB$3,FALSE))</f>
        <v>5.6000000000000001E-2</v>
      </c>
      <c r="V56" s="167"/>
      <c r="W56" s="169"/>
    </row>
    <row r="57" spans="4:23" s="16" customFormat="1" ht="15.75" x14ac:dyDescent="0.2">
      <c r="D57" s="33"/>
      <c r="E57" s="70" t="s">
        <v>92</v>
      </c>
      <c r="F57" s="173" t="str">
        <f>IF(OR(ISERROR(VLOOKUP($E57&amp;$E$6,'All sites data'!$A:$AC,'All sites data'!B$3,FALSE)),ISBLANK(VLOOKUP($E57&amp;$E$6,'All sites data'!$A:$AC,'All sites data'!B$3,FALSE))),"",VLOOKUP($E57&amp;$E$6,'All sites data'!$A:$AC,'All sites data'!B$3,FALSE))</f>
        <v/>
      </c>
      <c r="G57" s="174"/>
      <c r="H57" s="174">
        <f>IF(OR(ISERROR(VLOOKUP($E57&amp;$E$6,'All sites data'!$A:$AC,'All sites data'!C$3,FALSE)),ISBLANK(VLOOKUP($E57&amp;$E$6,'All sites data'!$A:$AC,'All sites data'!C$3,FALSE))),"",VLOOKUP($E57&amp;$E$6,'All sites data'!$A:$AC,'All sites data'!C$3,FALSE))</f>
        <v>0.29022988505747127</v>
      </c>
      <c r="I57" s="174"/>
      <c r="J57" s="174">
        <f>IF(OR(ISERROR(VLOOKUP($E57&amp;$E$6,'All sites data'!$A:$AC,'All sites data'!D$3,FALSE)),ISBLANK(VLOOKUP($E57&amp;$E$6,'All sites data'!$A:$AC,'All sites data'!D$3,FALSE))),"",VLOOKUP($E57&amp;$E$6,'All sites data'!$A:$AC,'All sites data'!D$3,FALSE))</f>
        <v>0.36697092630155509</v>
      </c>
      <c r="K57" s="174"/>
      <c r="L57" s="174">
        <f>IF(OR(ISERROR(VLOOKUP($E57&amp;$E$6,'All sites data'!$A:$AC,'All sites data'!E$3,FALSE)),ISBLANK(VLOOKUP($E57&amp;$E$6,'All sites data'!$A:$AC,'All sites data'!E$3,FALSE))),"",VLOOKUP($E57&amp;$E$6,'All sites data'!$A:$AC,'All sites data'!E$3,FALSE))</f>
        <v>0.17697768762677485</v>
      </c>
      <c r="M57" s="174"/>
      <c r="N57" s="174">
        <f>IF(OR(ISERROR(VLOOKUP($E57&amp;$E$6,'All sites data'!$A:$AC,'All sites data'!F$3,FALSE)),ISBLANK(VLOOKUP($E57&amp;$E$6,'All sites data'!$A:$AC,'All sites data'!F$3,FALSE))),"",VLOOKUP($E57&amp;$E$6,'All sites data'!$A:$AC,'All sites data'!F$3,FALSE))</f>
        <v>1.2001352265043948E-2</v>
      </c>
      <c r="O57" s="174"/>
      <c r="P57" s="174">
        <f>IF(OR(ISERROR(VLOOKUP($E57&amp;$E$6,'All sites data'!$A:$AC,'All sites data'!G$3,FALSE)),ISBLANK(VLOOKUP($E57&amp;$E$6,'All sites data'!$A:$AC,'All sites data'!G$3,FALSE))),"",VLOOKUP($E57&amp;$E$6,'All sites data'!$A:$AC,'All sites data'!G$3,FALSE))</f>
        <v>0.12119675456389452</v>
      </c>
      <c r="Q57" s="174"/>
      <c r="R57" s="174">
        <f>IF(OR(ISERROR(VLOOKUP($E57&amp;$E$6,'All sites data'!$A:$AC,'All sites data'!H$3,FALSE)),ISBLANK(VLOOKUP($E57&amp;$E$6,'All sites data'!$A:$AC,'All sites data'!H$3,FALSE))),"",VLOOKUP($E57&amp;$E$6,'All sites data'!$A:$AC,'All sites data'!H$3,FALSE))</f>
        <v>3.3806626098715348E-3</v>
      </c>
      <c r="S57" s="174"/>
      <c r="T57" s="174">
        <f>IF(OR(ISERROR(VLOOKUP($E57&amp;$E$6,'All sites data'!$A:$AC,'All sites data'!I$3,FALSE)),ISBLANK(VLOOKUP($E57&amp;$E$6,'All sites data'!$A:$AC,'All sites data'!I$3,FALSE))),"",VLOOKUP($E57&amp;$E$6,'All sites data'!$A:$AC,'All sites data'!I$3,FALSE))</f>
        <v>2.9242731575388776E-2</v>
      </c>
      <c r="U57" s="175"/>
      <c r="V57" s="176">
        <v>1</v>
      </c>
      <c r="W57" s="172">
        <f>IF(OR(ISERROR(VLOOKUP($E57&amp;$E$6,'All sites data'!$A:$AC,'All sites data'!K$3,FALSE)),ISBLANK(VLOOKUP($E57&amp;$E$6,'All sites data'!$A:$AC,'All sites data'!K$3,FALSE))),"",VLOOKUP($E57&amp;$E$6,'All sites data'!$A:$AC,'All sites data'!K$3,FALSE))</f>
        <v>5916</v>
      </c>
    </row>
    <row r="58" spans="4:23" x14ac:dyDescent="0.25">
      <c r="D58" s="33"/>
      <c r="E58" s="67" t="s">
        <v>27</v>
      </c>
      <c r="F58" s="3" t="str">
        <f>IF(F57="","",VLOOKUP($E57&amp;$E$6,'All sites data'!$A:$AC,'All sites data'!M$3,FALSE))</f>
        <v/>
      </c>
      <c r="G58" s="4" t="str">
        <f>IF(F57="","",VLOOKUP($E57&amp;$E$6,'All sites data'!$A:$AC,'All sites data'!N$3,FALSE))</f>
        <v/>
      </c>
      <c r="H58" s="4">
        <f>IF(H57="","",VLOOKUP($E57&amp;$E$6,'All sites data'!$A:$AC,'All sites data'!O$3,FALSE))</f>
        <v>0.27900000000000003</v>
      </c>
      <c r="I58" s="4">
        <f>IF(H57="","",VLOOKUP($E57&amp;$E$6,'All sites data'!$A:$AC,'All sites data'!P$3,FALSE))</f>
        <v>0.30199999999999999</v>
      </c>
      <c r="J58" s="4">
        <f>IF(J57="","",VLOOKUP($E57&amp;$E$6,'All sites data'!$A:$AC,'All sites data'!Q$3,FALSE))</f>
        <v>0.35499999999999998</v>
      </c>
      <c r="K58" s="4">
        <f>IF(J57="","",VLOOKUP($E57&amp;$E$6,'All sites data'!$A:$AC,'All sites data'!R$3,FALSE))</f>
        <v>0.379</v>
      </c>
      <c r="L58" s="4">
        <f>IF(L57="","",VLOOKUP($E57&amp;$E$6,'All sites data'!$A:$AC,'All sites data'!S$3,FALSE))</f>
        <v>0.16700000000000001</v>
      </c>
      <c r="M58" s="4">
        <f>IF(L57="","",VLOOKUP($E57&amp;$E$6,'All sites data'!$A:$AC,'All sites data'!T$3,FALSE))</f>
        <v>0.187</v>
      </c>
      <c r="N58" s="4">
        <f>IF(N57="","",VLOOKUP($E57&amp;$E$6,'All sites data'!$A:$AC,'All sites data'!U$3,FALSE))</f>
        <v>0.01</v>
      </c>
      <c r="O58" s="4">
        <f>IF(N57="","",VLOOKUP($E57&amp;$E$6,'All sites data'!$A:$AC,'All sites data'!V$3,FALSE))</f>
        <v>1.4999999999999999E-2</v>
      </c>
      <c r="P58" s="4">
        <f>IF(P57="","",VLOOKUP($E57&amp;$E$6,'All sites data'!$A:$AC,'All sites data'!W$3,FALSE))</f>
        <v>0.113</v>
      </c>
      <c r="Q58" s="4">
        <f>IF(P57="","",VLOOKUP($E57&amp;$E$6,'All sites data'!$A:$AC,'All sites data'!X$3,FALSE))</f>
        <v>0.13</v>
      </c>
      <c r="R58" s="4">
        <f>IF(R57="","",VLOOKUP($E57&amp;$E$6,'All sites data'!$A:$AC,'All sites data'!Y$3,FALSE))</f>
        <v>2E-3</v>
      </c>
      <c r="S58" s="4">
        <f>IF(R57="","",VLOOKUP($E57&amp;$E$6,'All sites data'!$A:$AC,'All sites data'!Z$3,FALSE))</f>
        <v>5.0000000000000001E-3</v>
      </c>
      <c r="T58" s="4">
        <f>IF(T57="","",VLOOKUP($E57&amp;$E$6,'All sites data'!$A:$AC,'All sites data'!AA$3,FALSE))</f>
        <v>2.5000000000000001E-2</v>
      </c>
      <c r="U58" s="4">
        <f>IF(T57="","",VLOOKUP($E57&amp;$E$6,'All sites data'!$A:$AC,'All sites data'!AB$3,FALSE))</f>
        <v>3.4000000000000002E-2</v>
      </c>
      <c r="V58" s="167"/>
      <c r="W58" s="169"/>
    </row>
    <row r="59" spans="4:23" s="16" customFormat="1" ht="15.75" x14ac:dyDescent="0.2">
      <c r="D59" s="33"/>
      <c r="E59" s="70" t="s">
        <v>94</v>
      </c>
      <c r="F59" s="173" t="str">
        <f>IF(OR(ISERROR(VLOOKUP($E59&amp;$E$6,'All sites data'!$A:$AC,'All sites data'!B$3,FALSE)),ISBLANK(VLOOKUP($E59&amp;$E$6,'All sites data'!$A:$AC,'All sites data'!B$3,FALSE))),"",VLOOKUP($E59&amp;$E$6,'All sites data'!$A:$AC,'All sites data'!B$3,FALSE))</f>
        <v/>
      </c>
      <c r="G59" s="174"/>
      <c r="H59" s="174">
        <f>IF(OR(ISERROR(VLOOKUP($E59&amp;$E$6,'All sites data'!$A:$AC,'All sites data'!C$3,FALSE)),ISBLANK(VLOOKUP($E59&amp;$E$6,'All sites data'!$A:$AC,'All sites data'!C$3,FALSE))),"",VLOOKUP($E59&amp;$E$6,'All sites data'!$A:$AC,'All sites data'!C$3,FALSE))</f>
        <v>0.13882352941176471</v>
      </c>
      <c r="I59" s="174"/>
      <c r="J59" s="174">
        <f>IF(OR(ISERROR(VLOOKUP($E59&amp;$E$6,'All sites data'!$A:$AC,'All sites data'!D$3,FALSE)),ISBLANK(VLOOKUP($E59&amp;$E$6,'All sites data'!$A:$AC,'All sites data'!D$3,FALSE))),"",VLOOKUP($E59&amp;$E$6,'All sites data'!$A:$AC,'All sites data'!D$3,FALSE))</f>
        <v>0.20647058823529413</v>
      </c>
      <c r="K59" s="174"/>
      <c r="L59" s="174">
        <f>IF(OR(ISERROR(VLOOKUP($E59&amp;$E$6,'All sites data'!$A:$AC,'All sites data'!E$3,FALSE)),ISBLANK(VLOOKUP($E59&amp;$E$6,'All sites data'!$A:$AC,'All sites data'!E$3,FALSE))),"",VLOOKUP($E59&amp;$E$6,'All sites data'!$A:$AC,'All sites data'!E$3,FALSE))</f>
        <v>0.13294117647058823</v>
      </c>
      <c r="M59" s="174"/>
      <c r="N59" s="174">
        <f>IF(OR(ISERROR(VLOOKUP($E59&amp;$E$6,'All sites data'!$A:$AC,'All sites data'!F$3,FALSE)),ISBLANK(VLOOKUP($E59&amp;$E$6,'All sites data'!$A:$AC,'All sites data'!F$3,FALSE))),"",VLOOKUP($E59&amp;$E$6,'All sites data'!$A:$AC,'All sites data'!F$3,FALSE))</f>
        <v>2.8823529411764706E-2</v>
      </c>
      <c r="O59" s="174"/>
      <c r="P59" s="174">
        <f>IF(OR(ISERROR(VLOOKUP($E59&amp;$E$6,'All sites data'!$A:$AC,'All sites data'!G$3,FALSE)),ISBLANK(VLOOKUP($E59&amp;$E$6,'All sites data'!$A:$AC,'All sites data'!G$3,FALSE))),"",VLOOKUP($E59&amp;$E$6,'All sites data'!$A:$AC,'All sites data'!G$3,FALSE))</f>
        <v>0.45411764705882351</v>
      </c>
      <c r="Q59" s="174"/>
      <c r="R59" s="174">
        <f>IF(OR(ISERROR(VLOOKUP($E59&amp;$E$6,'All sites data'!$A:$AC,'All sites data'!H$3,FALSE)),ISBLANK(VLOOKUP($E59&amp;$E$6,'All sites data'!$A:$AC,'All sites data'!H$3,FALSE))),"",VLOOKUP($E59&amp;$E$6,'All sites data'!$A:$AC,'All sites data'!H$3,FALSE))</f>
        <v>3.5294117647058825E-3</v>
      </c>
      <c r="S59" s="174"/>
      <c r="T59" s="174">
        <f>IF(OR(ISERROR(VLOOKUP($E59&amp;$E$6,'All sites data'!$A:$AC,'All sites data'!I$3,FALSE)),ISBLANK(VLOOKUP($E59&amp;$E$6,'All sites data'!$A:$AC,'All sites data'!I$3,FALSE))),"",VLOOKUP($E59&amp;$E$6,'All sites data'!$A:$AC,'All sites data'!I$3,FALSE))</f>
        <v>3.5294117647058823E-2</v>
      </c>
      <c r="U59" s="175"/>
      <c r="V59" s="176">
        <v>1</v>
      </c>
      <c r="W59" s="172">
        <f>IF(OR(ISERROR(VLOOKUP($E59&amp;$E$6,'All sites data'!$A:$AC,'All sites data'!K$3,FALSE)),ISBLANK(VLOOKUP($E59&amp;$E$6,'All sites data'!$A:$AC,'All sites data'!K$3,FALSE))),"",VLOOKUP($E59&amp;$E$6,'All sites data'!$A:$AC,'All sites data'!K$3,FALSE))</f>
        <v>1700</v>
      </c>
    </row>
    <row r="60" spans="4:23" x14ac:dyDescent="0.25">
      <c r="D60" s="33"/>
      <c r="E60" s="67" t="s">
        <v>27</v>
      </c>
      <c r="F60" s="3" t="str">
        <f>IF(F59="","",VLOOKUP($E59&amp;$E$6,'All sites data'!$A:$AC,'All sites data'!M$3,FALSE))</f>
        <v/>
      </c>
      <c r="G60" s="4" t="str">
        <f>IF(F59="","",VLOOKUP($E59&amp;$E$6,'All sites data'!$A:$AC,'All sites data'!N$3,FALSE))</f>
        <v/>
      </c>
      <c r="H60" s="4">
        <f>IF(H59="","",VLOOKUP($E59&amp;$E$6,'All sites data'!$A:$AC,'All sites data'!O$3,FALSE))</f>
        <v>0.123</v>
      </c>
      <c r="I60" s="4">
        <f>IF(H59="","",VLOOKUP($E59&amp;$E$6,'All sites data'!$A:$AC,'All sites data'!P$3,FALSE))</f>
        <v>0.156</v>
      </c>
      <c r="J60" s="4">
        <f>IF(J59="","",VLOOKUP($E59&amp;$E$6,'All sites data'!$A:$AC,'All sites data'!Q$3,FALSE))</f>
        <v>0.188</v>
      </c>
      <c r="K60" s="4">
        <f>IF(J59="","",VLOOKUP($E59&amp;$E$6,'All sites data'!$A:$AC,'All sites data'!R$3,FALSE))</f>
        <v>0.22600000000000001</v>
      </c>
      <c r="L60" s="4">
        <f>IF(L59="","",VLOOKUP($E59&amp;$E$6,'All sites data'!$A:$AC,'All sites data'!S$3,FALSE))</f>
        <v>0.11799999999999999</v>
      </c>
      <c r="M60" s="4">
        <f>IF(L59="","",VLOOKUP($E59&amp;$E$6,'All sites data'!$A:$AC,'All sites data'!T$3,FALSE))</f>
        <v>0.15</v>
      </c>
      <c r="N60" s="4">
        <f>IF(N59="","",VLOOKUP($E59&amp;$E$6,'All sites data'!$A:$AC,'All sites data'!U$3,FALSE))</f>
        <v>2.1999999999999999E-2</v>
      </c>
      <c r="O60" s="4">
        <f>IF(N59="","",VLOOKUP($E59&amp;$E$6,'All sites data'!$A:$AC,'All sites data'!V$3,FALSE))</f>
        <v>3.7999999999999999E-2</v>
      </c>
      <c r="P60" s="4">
        <f>IF(P59="","",VLOOKUP($E59&amp;$E$6,'All sites data'!$A:$AC,'All sites data'!W$3,FALSE))</f>
        <v>0.43099999999999999</v>
      </c>
      <c r="Q60" s="4">
        <f>IF(P59="","",VLOOKUP($E59&amp;$E$6,'All sites data'!$A:$AC,'All sites data'!X$3,FALSE))</f>
        <v>0.47799999999999998</v>
      </c>
      <c r="R60" s="4">
        <f>IF(R59="","",VLOOKUP($E59&amp;$E$6,'All sites data'!$A:$AC,'All sites data'!Y$3,FALSE))</f>
        <v>2E-3</v>
      </c>
      <c r="S60" s="4">
        <f>IF(R59="","",VLOOKUP($E59&amp;$E$6,'All sites data'!$A:$AC,'All sites data'!Z$3,FALSE))</f>
        <v>8.0000000000000002E-3</v>
      </c>
      <c r="T60" s="4">
        <f>IF(T59="","",VLOOKUP($E59&amp;$E$6,'All sites data'!$A:$AC,'All sites data'!AA$3,FALSE))</f>
        <v>2.8000000000000001E-2</v>
      </c>
      <c r="U60" s="4">
        <f>IF(T59="","",VLOOKUP($E59&amp;$E$6,'All sites data'!$A:$AC,'All sites data'!AB$3,FALSE))</f>
        <v>4.4999999999999998E-2</v>
      </c>
      <c r="V60" s="167"/>
      <c r="W60" s="169"/>
    </row>
    <row r="61" spans="4:23" s="16" customFormat="1" ht="15.75" x14ac:dyDescent="0.2">
      <c r="D61" s="33"/>
      <c r="E61" s="70" t="s">
        <v>30</v>
      </c>
      <c r="F61" s="173" t="str">
        <f>IF(OR(ISERROR(VLOOKUP($E61&amp;$E$6,'All sites data'!$A:$AC,'All sites data'!B$3,FALSE)),ISBLANK(VLOOKUP($E61&amp;$E$6,'All sites data'!$A:$AC,'All sites data'!B$3,FALSE))),"",VLOOKUP($E61&amp;$E$6,'All sites data'!$A:$AC,'All sites data'!B$3,FALSE))</f>
        <v/>
      </c>
      <c r="G61" s="174"/>
      <c r="H61" s="174">
        <f>IF(OR(ISERROR(VLOOKUP($E61&amp;$E$6,'All sites data'!$A:$AC,'All sites data'!C$3,FALSE)),ISBLANK(VLOOKUP($E61&amp;$E$6,'All sites data'!$A:$AC,'All sites data'!C$3,FALSE))),"",VLOOKUP($E61&amp;$E$6,'All sites data'!$A:$AC,'All sites data'!C$3,FALSE))</f>
        <v>0.33081285444234404</v>
      </c>
      <c r="I61" s="174"/>
      <c r="J61" s="174">
        <f>IF(OR(ISERROR(VLOOKUP($E61&amp;$E$6,'All sites data'!$A:$AC,'All sites data'!D$3,FALSE)),ISBLANK(VLOOKUP($E61&amp;$E$6,'All sites data'!$A:$AC,'All sites data'!D$3,FALSE))),"",VLOOKUP($E61&amp;$E$6,'All sites data'!$A:$AC,'All sites data'!D$3,FALSE))</f>
        <v>0.32078822248954575</v>
      </c>
      <c r="K61" s="174"/>
      <c r="L61" s="174">
        <f>IF(OR(ISERROR(VLOOKUP($E61&amp;$E$6,'All sites data'!$A:$AC,'All sites data'!E$3,FALSE)),ISBLANK(VLOOKUP($E61&amp;$E$6,'All sites data'!$A:$AC,'All sites data'!E$3,FALSE))),"",VLOOKUP($E61&amp;$E$6,'All sites data'!$A:$AC,'All sites data'!E$3,FALSE))</f>
        <v>0.11668671593057227</v>
      </c>
      <c r="M61" s="174"/>
      <c r="N61" s="174">
        <f>IF(OR(ISERROR(VLOOKUP($E61&amp;$E$6,'All sites data'!$A:$AC,'All sites data'!F$3,FALSE)),ISBLANK(VLOOKUP($E61&amp;$E$6,'All sites data'!$A:$AC,'All sites data'!F$3,FALSE))),"",VLOOKUP($E61&amp;$E$6,'All sites data'!$A:$AC,'All sites data'!F$3,FALSE))</f>
        <v>1.7929770292719253E-2</v>
      </c>
      <c r="O61" s="174"/>
      <c r="P61" s="174">
        <f>IF(OR(ISERROR(VLOOKUP($E61&amp;$E$6,'All sites data'!$A:$AC,'All sites data'!G$3,FALSE)),ISBLANK(VLOOKUP($E61&amp;$E$6,'All sites data'!$A:$AC,'All sites data'!G$3,FALSE))),"",VLOOKUP($E61&amp;$E$6,'All sites data'!$A:$AC,'All sites data'!G$3,FALSE))</f>
        <v>0.16910122014091769</v>
      </c>
      <c r="Q61" s="174"/>
      <c r="R61" s="174">
        <f>IF(OR(ISERROR(VLOOKUP($E61&amp;$E$6,'All sites data'!$A:$AC,'All sites data'!H$3,FALSE)),ISBLANK(VLOOKUP($E61&amp;$E$6,'All sites data'!$A:$AC,'All sites data'!H$3,FALSE))),"",VLOOKUP($E61&amp;$E$6,'All sites data'!$A:$AC,'All sites data'!H$3,FALSE))</f>
        <v>4.5826888927077964E-4</v>
      </c>
      <c r="S61" s="174"/>
      <c r="T61" s="174">
        <f>IF(OR(ISERROR(VLOOKUP($E61&amp;$E$6,'All sites data'!$A:$AC,'All sites data'!I$3,FALSE)),ISBLANK(VLOOKUP($E61&amp;$E$6,'All sites data'!$A:$AC,'All sites data'!I$3,FALSE))),"",VLOOKUP($E61&amp;$E$6,'All sites data'!$A:$AC,'All sites data'!I$3,FALSE))</f>
        <v>4.4222947814630237E-2</v>
      </c>
      <c r="U61" s="175"/>
      <c r="V61" s="176">
        <v>1</v>
      </c>
      <c r="W61" s="172">
        <f>IF(OR(ISERROR(VLOOKUP($E61&amp;$E$6,'All sites data'!$A:$AC,'All sites data'!K$3,FALSE)),ISBLANK(VLOOKUP($E61&amp;$E$6,'All sites data'!$A:$AC,'All sites data'!K$3,FALSE))),"",VLOOKUP($E61&amp;$E$6,'All sites data'!$A:$AC,'All sites data'!K$3,FALSE))</f>
        <v>17457</v>
      </c>
    </row>
    <row r="62" spans="4:23" x14ac:dyDescent="0.25">
      <c r="D62" s="33"/>
      <c r="E62" s="67" t="s">
        <v>27</v>
      </c>
      <c r="F62" s="3" t="str">
        <f>IF(F61="","",VLOOKUP($E61&amp;$E$6,'All sites data'!$A:$AC,'All sites data'!M$3,FALSE))</f>
        <v/>
      </c>
      <c r="G62" s="4" t="str">
        <f>IF(F61="","",VLOOKUP($E61&amp;$E$6,'All sites data'!$A:$AC,'All sites data'!N$3,FALSE))</f>
        <v/>
      </c>
      <c r="H62" s="4">
        <f>IF(H61="","",VLOOKUP($E61&amp;$E$6,'All sites data'!$A:$AC,'All sites data'!O$3,FALSE))</f>
        <v>0.32400000000000001</v>
      </c>
      <c r="I62" s="4">
        <f>IF(H61="","",VLOOKUP($E61&amp;$E$6,'All sites data'!$A:$AC,'All sites data'!P$3,FALSE))</f>
        <v>0.33800000000000002</v>
      </c>
      <c r="J62" s="4">
        <f>IF(J61="","",VLOOKUP($E61&amp;$E$6,'All sites data'!$A:$AC,'All sites data'!Q$3,FALSE))</f>
        <v>0.314</v>
      </c>
      <c r="K62" s="4">
        <f>IF(J61="","",VLOOKUP($E61&amp;$E$6,'All sites data'!$A:$AC,'All sites data'!R$3,FALSE))</f>
        <v>0.32800000000000001</v>
      </c>
      <c r="L62" s="4">
        <f>IF(L61="","",VLOOKUP($E61&amp;$E$6,'All sites data'!$A:$AC,'All sites data'!S$3,FALSE))</f>
        <v>0.112</v>
      </c>
      <c r="M62" s="4">
        <f>IF(L61="","",VLOOKUP($E61&amp;$E$6,'All sites data'!$A:$AC,'All sites data'!T$3,FALSE))</f>
        <v>0.122</v>
      </c>
      <c r="N62" s="4">
        <f>IF(N61="","",VLOOKUP($E61&amp;$E$6,'All sites data'!$A:$AC,'All sites data'!U$3,FALSE))</f>
        <v>1.6E-2</v>
      </c>
      <c r="O62" s="4">
        <f>IF(N61="","",VLOOKUP($E61&amp;$E$6,'All sites data'!$A:$AC,'All sites data'!V$3,FALSE))</f>
        <v>0.02</v>
      </c>
      <c r="P62" s="4">
        <f>IF(P61="","",VLOOKUP($E61&amp;$E$6,'All sites data'!$A:$AC,'All sites data'!W$3,FALSE))</f>
        <v>0.16400000000000001</v>
      </c>
      <c r="Q62" s="4">
        <f>IF(P61="","",VLOOKUP($E61&amp;$E$6,'All sites data'!$A:$AC,'All sites data'!X$3,FALSE))</f>
        <v>0.17499999999999999</v>
      </c>
      <c r="R62" s="4">
        <f>IF(R61="","",VLOOKUP($E61&amp;$E$6,'All sites data'!$A:$AC,'All sites data'!Y$3,FALSE))</f>
        <v>0</v>
      </c>
      <c r="S62" s="4">
        <f>IF(R61="","",VLOOKUP($E61&amp;$E$6,'All sites data'!$A:$AC,'All sites data'!Z$3,FALSE))</f>
        <v>1E-3</v>
      </c>
      <c r="T62" s="4">
        <f>IF(T61="","",VLOOKUP($E61&amp;$E$6,'All sites data'!$A:$AC,'All sites data'!AA$3,FALSE))</f>
        <v>4.1000000000000002E-2</v>
      </c>
      <c r="U62" s="4">
        <f>IF(T61="","",VLOOKUP($E61&amp;$E$6,'All sites data'!$A:$AC,'All sites data'!AB$3,FALSE))</f>
        <v>4.7E-2</v>
      </c>
      <c r="V62" s="167"/>
      <c r="W62" s="169"/>
    </row>
    <row r="63" spans="4:23" s="16" customFormat="1" ht="15.75" x14ac:dyDescent="0.2">
      <c r="D63" s="33"/>
      <c r="E63" s="70" t="s">
        <v>26</v>
      </c>
      <c r="F63" s="173" t="str">
        <f>IF(OR(ISERROR(VLOOKUP($E63&amp;$E$6,'All sites data'!$A:$AC,'All sites data'!B$3,FALSE)),ISBLANK(VLOOKUP($E63&amp;$E$6,'All sites data'!$A:$AC,'All sites data'!B$3,FALSE))),"",VLOOKUP($E63&amp;$E$6,'All sites data'!$A:$AC,'All sites data'!B$3,FALSE))</f>
        <v/>
      </c>
      <c r="G63" s="174"/>
      <c r="H63" s="174">
        <f>IF(OR(ISERROR(VLOOKUP($E63&amp;$E$6,'All sites data'!$A:$AC,'All sites data'!C$3,FALSE)),ISBLANK(VLOOKUP($E63&amp;$E$6,'All sites data'!$A:$AC,'All sites data'!C$3,FALSE))),"",VLOOKUP($E63&amp;$E$6,'All sites data'!$A:$AC,'All sites data'!C$3,FALSE))</f>
        <v>0.22306638540344745</v>
      </c>
      <c r="I63" s="174"/>
      <c r="J63" s="174">
        <f>IF(OR(ISERROR(VLOOKUP($E63&amp;$E$6,'All sites data'!$A:$AC,'All sites data'!D$3,FALSE)),ISBLANK(VLOOKUP($E63&amp;$E$6,'All sites data'!$A:$AC,'All sites data'!D$3,FALSE))),"",VLOOKUP($E63&amp;$E$6,'All sites data'!$A:$AC,'All sites data'!D$3,FALSE))</f>
        <v>0.33728894753208333</v>
      </c>
      <c r="K63" s="174"/>
      <c r="L63" s="174">
        <f>IF(OR(ISERROR(VLOOKUP($E63&amp;$E$6,'All sites data'!$A:$AC,'All sites data'!E$3,FALSE)),ISBLANK(VLOOKUP($E63&amp;$E$6,'All sites data'!$A:$AC,'All sites data'!E$3,FALSE))),"",VLOOKUP($E63&amp;$E$6,'All sites data'!$A:$AC,'All sites data'!E$3,FALSE))</f>
        <v>0.11679427164312067</v>
      </c>
      <c r="M63" s="174"/>
      <c r="N63" s="174">
        <f>IF(OR(ISERROR(VLOOKUP($E63&amp;$E$6,'All sites data'!$A:$AC,'All sites data'!F$3,FALSE)),ISBLANK(VLOOKUP($E63&amp;$E$6,'All sites data'!$A:$AC,'All sites data'!F$3,FALSE))),"",VLOOKUP($E63&amp;$E$6,'All sites data'!$A:$AC,'All sites data'!F$3,FALSE))</f>
        <v>1.9296225638094917E-2</v>
      </c>
      <c r="O63" s="174"/>
      <c r="P63" s="174">
        <f>IF(OR(ISERROR(VLOOKUP($E63&amp;$E$6,'All sites data'!$A:$AC,'All sites data'!G$3,FALSE)),ISBLANK(VLOOKUP($E63&amp;$E$6,'All sites data'!$A:$AC,'All sites data'!G$3,FALSE))),"",VLOOKUP($E63&amp;$E$6,'All sites data'!$A:$AC,'All sites data'!G$3,FALSE))</f>
        <v>0.26028893912780388</v>
      </c>
      <c r="Q63" s="174"/>
      <c r="R63" s="174">
        <f>IF(OR(ISERROR(VLOOKUP($E63&amp;$E$6,'All sites data'!$A:$AC,'All sites data'!H$3,FALSE)),ISBLANK(VLOOKUP($E63&amp;$E$6,'All sites data'!$A:$AC,'All sites data'!H$3,FALSE))),"",VLOOKUP($E63&amp;$E$6,'All sites data'!$A:$AC,'All sites data'!H$3,FALSE))</f>
        <v>1.4119189491288964E-3</v>
      </c>
      <c r="S63" s="174"/>
      <c r="T63" s="174">
        <f>IF(OR(ISERROR(VLOOKUP($E63&amp;$E$6,'All sites data'!$A:$AC,'All sites data'!I$3,FALSE)),ISBLANK(VLOOKUP($E63&amp;$E$6,'All sites data'!$A:$AC,'All sites data'!I$3,FALSE))),"",VLOOKUP($E63&amp;$E$6,'All sites data'!$A:$AC,'All sites data'!I$3,FALSE))</f>
        <v>4.185331170632086E-2</v>
      </c>
      <c r="U63" s="175"/>
      <c r="V63" s="176">
        <v>1</v>
      </c>
      <c r="W63" s="172">
        <f>IF(OR(ISERROR(VLOOKUP($E63&amp;$E$6,'All sites data'!$A:$AC,'All sites data'!K$3,FALSE)),ISBLANK(VLOOKUP($E63&amp;$E$6,'All sites data'!$A:$AC,'All sites data'!K$3,FALSE))),"",VLOOKUP($E63&amp;$E$6,'All sites data'!$A:$AC,'All sites data'!K$3,FALSE))</f>
        <v>118987</v>
      </c>
    </row>
    <row r="64" spans="4:23" x14ac:dyDescent="0.25">
      <c r="D64" s="33"/>
      <c r="E64" s="67" t="s">
        <v>27</v>
      </c>
      <c r="F64" s="3" t="str">
        <f>IF(F63="","",VLOOKUP($E63&amp;$E$6,'All sites data'!$A:$AC,'All sites data'!M$3,FALSE))</f>
        <v/>
      </c>
      <c r="G64" s="4" t="str">
        <f>IF(F63="","",VLOOKUP($E63&amp;$E$6,'All sites data'!$A:$AC,'All sites data'!N$3,FALSE))</f>
        <v/>
      </c>
      <c r="H64" s="4">
        <f>IF(H63="","",VLOOKUP($E63&amp;$E$6,'All sites data'!$A:$AC,'All sites data'!O$3,FALSE))</f>
        <v>0.221</v>
      </c>
      <c r="I64" s="4">
        <f>IF(H63="","",VLOOKUP($E63&amp;$E$6,'All sites data'!$A:$AC,'All sites data'!P$3,FALSE))</f>
        <v>0.22500000000000001</v>
      </c>
      <c r="J64" s="4">
        <f>IF(J63="","",VLOOKUP($E63&amp;$E$6,'All sites data'!$A:$AC,'All sites data'!Q$3,FALSE))</f>
        <v>0.33500000000000002</v>
      </c>
      <c r="K64" s="4">
        <f>IF(J63="","",VLOOKUP($E63&amp;$E$6,'All sites data'!$A:$AC,'All sites data'!R$3,FALSE))</f>
        <v>0.34</v>
      </c>
      <c r="L64" s="4">
        <f>IF(L63="","",VLOOKUP($E63&amp;$E$6,'All sites data'!$A:$AC,'All sites data'!S$3,FALSE))</f>
        <v>0.115</v>
      </c>
      <c r="M64" s="4">
        <f>IF(L63="","",VLOOKUP($E63&amp;$E$6,'All sites data'!$A:$AC,'All sites data'!T$3,FALSE))</f>
        <v>0.11899999999999999</v>
      </c>
      <c r="N64" s="4">
        <f>IF(N63="","",VLOOKUP($E63&amp;$E$6,'All sites data'!$A:$AC,'All sites data'!U$3,FALSE))</f>
        <v>1.9E-2</v>
      </c>
      <c r="O64" s="4">
        <f>IF(N63="","",VLOOKUP($E63&amp;$E$6,'All sites data'!$A:$AC,'All sites data'!V$3,FALSE))</f>
        <v>0.02</v>
      </c>
      <c r="P64" s="4">
        <f>IF(P63="","",VLOOKUP($E63&amp;$E$6,'All sites data'!$A:$AC,'All sites data'!W$3,FALSE))</f>
        <v>0.25800000000000001</v>
      </c>
      <c r="Q64" s="4">
        <f>IF(P63="","",VLOOKUP($E63&amp;$E$6,'All sites data'!$A:$AC,'All sites data'!X$3,FALSE))</f>
        <v>0.26300000000000001</v>
      </c>
      <c r="R64" s="4">
        <f>IF(R63="","",VLOOKUP($E63&amp;$E$6,'All sites data'!$A:$AC,'All sites data'!Y$3,FALSE))</f>
        <v>1E-3</v>
      </c>
      <c r="S64" s="4">
        <f>IF(R63="","",VLOOKUP($E63&amp;$E$6,'All sites data'!$A:$AC,'All sites data'!Z$3,FALSE))</f>
        <v>2E-3</v>
      </c>
      <c r="T64" s="4">
        <f>IF(T63="","",VLOOKUP($E63&amp;$E$6,'All sites data'!$A:$AC,'All sites data'!AA$3,FALSE))</f>
        <v>4.1000000000000002E-2</v>
      </c>
      <c r="U64" s="4">
        <f>IF(T63="","",VLOOKUP($E63&amp;$E$6,'All sites data'!$A:$AC,'All sites data'!AB$3,FALSE))</f>
        <v>4.2999999999999997E-2</v>
      </c>
      <c r="V64" s="167"/>
      <c r="W64" s="169"/>
    </row>
    <row r="65" spans="4:23" s="16" customFormat="1" ht="15.75" x14ac:dyDescent="0.2">
      <c r="D65" s="33"/>
      <c r="E65" s="70" t="s">
        <v>147</v>
      </c>
      <c r="F65" s="173" t="str">
        <f>IF(OR(ISERROR(VLOOKUP($E65&amp;$E$6,'All sites data'!$A:$AC,'All sites data'!B$3,FALSE)),ISBLANK(VLOOKUP($E65&amp;$E$6,'All sites data'!$A:$AC,'All sites data'!B$3,FALSE))),"",VLOOKUP($E65&amp;$E$6,'All sites data'!$A:$AC,'All sites data'!B$3,FALSE))</f>
        <v/>
      </c>
      <c r="G65" s="174"/>
      <c r="H65" s="174">
        <f>IF(OR(ISERROR(VLOOKUP($E65&amp;$E$6,'All sites data'!$A:$AC,'All sites data'!C$3,FALSE)),ISBLANK(VLOOKUP($E65&amp;$E$6,'All sites data'!$A:$AC,'All sites data'!C$3,FALSE))),"",VLOOKUP($E65&amp;$E$6,'All sites data'!$A:$AC,'All sites data'!C$3,FALSE))</f>
        <v>0.23903268066423539</v>
      </c>
      <c r="I65" s="174"/>
      <c r="J65" s="174">
        <f>IF(OR(ISERROR(VLOOKUP($E65&amp;$E$6,'All sites data'!$A:$AC,'All sites data'!D$3,FALSE)),ISBLANK(VLOOKUP($E65&amp;$E$6,'All sites data'!$A:$AC,'All sites data'!D$3,FALSE))),"",VLOOKUP($E65&amp;$E$6,'All sites data'!$A:$AC,'All sites data'!D$3,FALSE))</f>
        <v>0.30350883404737455</v>
      </c>
      <c r="K65" s="174"/>
      <c r="L65" s="174">
        <f>IF(OR(ISERROR(VLOOKUP($E65&amp;$E$6,'All sites data'!$A:$AC,'All sites data'!E$3,FALSE)),ISBLANK(VLOOKUP($E65&amp;$E$6,'All sites data'!$A:$AC,'All sites data'!E$3,FALSE))),"",VLOOKUP($E65&amp;$E$6,'All sites data'!$A:$AC,'All sites data'!E$3,FALSE))</f>
        <v>0.16747512658003752</v>
      </c>
      <c r="M65" s="174"/>
      <c r="N65" s="174">
        <f>IF(OR(ISERROR(VLOOKUP($E65&amp;$E$6,'All sites data'!$A:$AC,'All sites data'!F$3,FALSE)),ISBLANK(VLOOKUP($E65&amp;$E$6,'All sites data'!$A:$AC,'All sites data'!F$3,FALSE))),"",VLOOKUP($E65&amp;$E$6,'All sites data'!$A:$AC,'All sites data'!F$3,FALSE))</f>
        <v>1.9107979558356643E-2</v>
      </c>
      <c r="O65" s="174"/>
      <c r="P65" s="174">
        <f>IF(OR(ISERROR(VLOOKUP($E65&amp;$E$6,'All sites data'!$A:$AC,'All sites data'!G$3,FALSE)),ISBLANK(VLOOKUP($E65&amp;$E$6,'All sites data'!$A:$AC,'All sites data'!G$3,FALSE))),"",VLOOKUP($E65&amp;$E$6,'All sites data'!$A:$AC,'All sites data'!G$3,FALSE))</f>
        <v>0.23618831804931015</v>
      </c>
      <c r="Q65" s="174"/>
      <c r="R65" s="174">
        <f>IF(OR(ISERROR(VLOOKUP($E65&amp;$E$6,'All sites data'!$A:$AC,'All sites data'!H$3,FALSE)),ISBLANK(VLOOKUP($E65&amp;$E$6,'All sites data'!$A:$AC,'All sites data'!H$3,FALSE))),"",VLOOKUP($E65&amp;$E$6,'All sites data'!$A:$AC,'All sites data'!H$3,FALSE))</f>
        <v>3.5643050195328634E-3</v>
      </c>
      <c r="S65" s="174"/>
      <c r="T65" s="174">
        <f>IF(OR(ISERROR(VLOOKUP($E65&amp;$E$6,'All sites data'!$A:$AC,'All sites data'!I$3,FALSE)),ISBLANK(VLOOKUP($E65&amp;$E$6,'All sites data'!$A:$AC,'All sites data'!I$3,FALSE))),"",VLOOKUP($E65&amp;$E$6,'All sites data'!$A:$AC,'All sites data'!I$3,FALSE))</f>
        <v>3.1122756081152853E-2</v>
      </c>
      <c r="U65" s="175"/>
      <c r="V65" s="176">
        <v>1</v>
      </c>
      <c r="W65" s="172">
        <f>IF(OR(ISERROR(VLOOKUP($E65&amp;$E$6,'All sites data'!$A:$AC,'All sites data'!K$3,FALSE)),ISBLANK(VLOOKUP($E65&amp;$E$6,'All sites data'!$A:$AC,'All sites data'!K$3,FALSE))),"",VLOOKUP($E65&amp;$E$6,'All sites data'!$A:$AC,'All sites data'!K$3,FALSE))</f>
        <v>84729</v>
      </c>
    </row>
    <row r="66" spans="4:23" x14ac:dyDescent="0.25">
      <c r="D66" s="33"/>
      <c r="E66" s="67" t="s">
        <v>27</v>
      </c>
      <c r="F66" s="3" t="str">
        <f>IF(F65="","",VLOOKUP($E65&amp;$E$6,'All sites data'!$A:$AC,'All sites data'!M$3,FALSE))</f>
        <v/>
      </c>
      <c r="G66" s="4" t="str">
        <f>IF(F65="","",VLOOKUP($E65&amp;$E$6,'All sites data'!$A:$AC,'All sites data'!N$3,FALSE))</f>
        <v/>
      </c>
      <c r="H66" s="4">
        <f>IF(H65="","",VLOOKUP($E65&amp;$E$6,'All sites data'!$A:$AC,'All sites data'!O$3,FALSE))</f>
        <v>0.23599999999999999</v>
      </c>
      <c r="I66" s="4">
        <f>IF(H65="","",VLOOKUP($E65&amp;$E$6,'All sites data'!$A:$AC,'All sites data'!P$3,FALSE))</f>
        <v>0.24199999999999999</v>
      </c>
      <c r="J66" s="4">
        <f>IF(J65="","",VLOOKUP($E65&amp;$E$6,'All sites data'!$A:$AC,'All sites data'!Q$3,FALSE))</f>
        <v>0.3</v>
      </c>
      <c r="K66" s="4">
        <f>IF(J65="","",VLOOKUP($E65&amp;$E$6,'All sites data'!$A:$AC,'All sites data'!R$3,FALSE))</f>
        <v>0.307</v>
      </c>
      <c r="L66" s="4">
        <f>IF(L65="","",VLOOKUP($E65&amp;$E$6,'All sites data'!$A:$AC,'All sites data'!S$3,FALSE))</f>
        <v>0.16500000000000001</v>
      </c>
      <c r="M66" s="4">
        <f>IF(L65="","",VLOOKUP($E65&amp;$E$6,'All sites data'!$A:$AC,'All sites data'!T$3,FALSE))</f>
        <v>0.17</v>
      </c>
      <c r="N66" s="4">
        <f>IF(N65="","",VLOOKUP($E65&amp;$E$6,'All sites data'!$A:$AC,'All sites data'!U$3,FALSE))</f>
        <v>1.7999999999999999E-2</v>
      </c>
      <c r="O66" s="4">
        <f>IF(N65="","",VLOOKUP($E65&amp;$E$6,'All sites data'!$A:$AC,'All sites data'!V$3,FALSE))</f>
        <v>0.02</v>
      </c>
      <c r="P66" s="4">
        <f>IF(P65="","",VLOOKUP($E65&amp;$E$6,'All sites data'!$A:$AC,'All sites data'!W$3,FALSE))</f>
        <v>0.23300000000000001</v>
      </c>
      <c r="Q66" s="4">
        <f>IF(P65="","",VLOOKUP($E65&amp;$E$6,'All sites data'!$A:$AC,'All sites data'!X$3,FALSE))</f>
        <v>0.23899999999999999</v>
      </c>
      <c r="R66" s="4">
        <f>IF(R65="","",VLOOKUP($E65&amp;$E$6,'All sites data'!$A:$AC,'All sites data'!Y$3,FALSE))</f>
        <v>3.0000000000000001E-3</v>
      </c>
      <c r="S66" s="4">
        <f>IF(R65="","",VLOOKUP($E65&amp;$E$6,'All sites data'!$A:$AC,'All sites data'!Z$3,FALSE))</f>
        <v>4.0000000000000001E-3</v>
      </c>
      <c r="T66" s="4">
        <f>IF(T65="","",VLOOKUP($E65&amp;$E$6,'All sites data'!$A:$AC,'All sites data'!AA$3,FALSE))</f>
        <v>0.03</v>
      </c>
      <c r="U66" s="4">
        <f>IF(T65="","",VLOOKUP($E65&amp;$E$6,'All sites data'!$A:$AC,'All sites data'!AB$3,FALSE))</f>
        <v>3.2000000000000001E-2</v>
      </c>
      <c r="V66" s="167"/>
      <c r="W66" s="169"/>
    </row>
    <row r="67" spans="4:23" s="16" customFormat="1" ht="15.75" x14ac:dyDescent="0.2">
      <c r="D67" s="33"/>
      <c r="E67" s="70" t="s">
        <v>149</v>
      </c>
      <c r="F67" s="173" t="str">
        <f>IF(OR(ISERROR(VLOOKUP($E67&amp;$E$6,'All sites data'!$A:$AC,'All sites data'!B$3,FALSE)),ISBLANK(VLOOKUP($E67&amp;$E$6,'All sites data'!$A:$AC,'All sites data'!B$3,FALSE))),"",VLOOKUP($E67&amp;$E$6,'All sites data'!$A:$AC,'All sites data'!B$3,FALSE))</f>
        <v/>
      </c>
      <c r="G67" s="174"/>
      <c r="H67" s="174">
        <f>IF(OR(ISERROR(VLOOKUP($E67&amp;$E$6,'All sites data'!$A:$AC,'All sites data'!C$3,FALSE)),ISBLANK(VLOOKUP($E67&amp;$E$6,'All sites data'!$A:$AC,'All sites data'!C$3,FALSE))),"",VLOOKUP($E67&amp;$E$6,'All sites data'!$A:$AC,'All sites data'!C$3,FALSE))</f>
        <v>0.1828563271715081</v>
      </c>
      <c r="I67" s="174"/>
      <c r="J67" s="174">
        <f>IF(OR(ISERROR(VLOOKUP($E67&amp;$E$6,'All sites data'!$A:$AC,'All sites data'!D$3,FALSE)),ISBLANK(VLOOKUP($E67&amp;$E$6,'All sites data'!$A:$AC,'All sites data'!D$3,FALSE))),"",VLOOKUP($E67&amp;$E$6,'All sites data'!$A:$AC,'All sites data'!D$3,FALSE))</f>
        <v>0.38005852544429375</v>
      </c>
      <c r="K67" s="174"/>
      <c r="L67" s="174">
        <f>IF(OR(ISERROR(VLOOKUP($E67&amp;$E$6,'All sites data'!$A:$AC,'All sites data'!E$3,FALSE)),ISBLANK(VLOOKUP($E67&amp;$E$6,'All sites data'!$A:$AC,'All sites data'!E$3,FALSE))),"",VLOOKUP($E67&amp;$E$6,'All sites data'!$A:$AC,'All sites data'!E$3,FALSE))</f>
        <v>0.2014131753622154</v>
      </c>
      <c r="M67" s="174"/>
      <c r="N67" s="174">
        <f>IF(OR(ISERROR(VLOOKUP($E67&amp;$E$6,'All sites data'!$A:$AC,'All sites data'!F$3,FALSE)),ISBLANK(VLOOKUP($E67&amp;$E$6,'All sites data'!$A:$AC,'All sites data'!F$3,FALSE))),"",VLOOKUP($E67&amp;$E$6,'All sites data'!$A:$AC,'All sites data'!F$3,FALSE))</f>
        <v>2.8763114695596316E-2</v>
      </c>
      <c r="O67" s="174"/>
      <c r="P67" s="174">
        <f>IF(OR(ISERROR(VLOOKUP($E67&amp;$E$6,'All sites data'!$A:$AC,'All sites data'!G$3,FALSE)),ISBLANK(VLOOKUP($E67&amp;$E$6,'All sites data'!$A:$AC,'All sites data'!G$3,FALSE))),"",VLOOKUP($E67&amp;$E$6,'All sites data'!$A:$AC,'All sites data'!G$3,FALSE))</f>
        <v>0.18042966240810793</v>
      </c>
      <c r="Q67" s="174"/>
      <c r="R67" s="174">
        <f>IF(OR(ISERROR(VLOOKUP($E67&amp;$E$6,'All sites data'!$A:$AC,'All sites data'!H$3,FALSE)),ISBLANK(VLOOKUP($E67&amp;$E$6,'All sites data'!$A:$AC,'All sites data'!H$3,FALSE))),"",VLOOKUP($E67&amp;$E$6,'All sites data'!$A:$AC,'All sites data'!H$3,FALSE))</f>
        <v>1.7843123260295481E-3</v>
      </c>
      <c r="S67" s="174"/>
      <c r="T67" s="174">
        <f>IF(OR(ISERROR(VLOOKUP($E67&amp;$E$6,'All sites data'!$A:$AC,'All sites data'!I$3,FALSE)),ISBLANK(VLOOKUP($E67&amp;$E$6,'All sites data'!$A:$AC,'All sites data'!I$3,FALSE))),"",VLOOKUP($E67&amp;$E$6,'All sites data'!$A:$AC,'All sites data'!I$3,FALSE))</f>
        <v>2.4694882592248946E-2</v>
      </c>
      <c r="U67" s="175"/>
      <c r="V67" s="176">
        <v>1</v>
      </c>
      <c r="W67" s="172">
        <f>IF(OR(ISERROR(VLOOKUP($E67&amp;$E$6,'All sites data'!$A:$AC,'All sites data'!K$3,FALSE)),ISBLANK(VLOOKUP($E67&amp;$E$6,'All sites data'!$A:$AC,'All sites data'!K$3,FALSE))),"",VLOOKUP($E67&amp;$E$6,'All sites data'!$A:$AC,'All sites data'!K$3,FALSE))</f>
        <v>14011</v>
      </c>
    </row>
    <row r="68" spans="4:23" x14ac:dyDescent="0.25">
      <c r="D68" s="33"/>
      <c r="E68" s="67" t="s">
        <v>27</v>
      </c>
      <c r="F68" s="3" t="str">
        <f>IF(F67="","",VLOOKUP($E67&amp;$E$6,'All sites data'!$A:$AC,'All sites data'!M$3,FALSE))</f>
        <v/>
      </c>
      <c r="G68" s="4" t="str">
        <f>IF(F67="","",VLOOKUP($E67&amp;$E$6,'All sites data'!$A:$AC,'All sites data'!N$3,FALSE))</f>
        <v/>
      </c>
      <c r="H68" s="4">
        <f>IF(H67="","",VLOOKUP($E67&amp;$E$6,'All sites data'!$A:$AC,'All sites data'!O$3,FALSE))</f>
        <v>0.17699999999999999</v>
      </c>
      <c r="I68" s="4">
        <f>IF(H67="","",VLOOKUP($E67&amp;$E$6,'All sites data'!$A:$AC,'All sites data'!P$3,FALSE))</f>
        <v>0.189</v>
      </c>
      <c r="J68" s="4">
        <f>IF(J67="","",VLOOKUP($E67&amp;$E$6,'All sites data'!$A:$AC,'All sites data'!Q$3,FALSE))</f>
        <v>0.372</v>
      </c>
      <c r="K68" s="4">
        <f>IF(J67="","",VLOOKUP($E67&amp;$E$6,'All sites data'!$A:$AC,'All sites data'!R$3,FALSE))</f>
        <v>0.38800000000000001</v>
      </c>
      <c r="L68" s="4">
        <f>IF(L67="","",VLOOKUP($E67&amp;$E$6,'All sites data'!$A:$AC,'All sites data'!S$3,FALSE))</f>
        <v>0.19500000000000001</v>
      </c>
      <c r="M68" s="4">
        <f>IF(L67="","",VLOOKUP($E67&amp;$E$6,'All sites data'!$A:$AC,'All sites data'!T$3,FALSE))</f>
        <v>0.20799999999999999</v>
      </c>
      <c r="N68" s="4">
        <f>IF(N67="","",VLOOKUP($E67&amp;$E$6,'All sites data'!$A:$AC,'All sites data'!U$3,FALSE))</f>
        <v>2.5999999999999999E-2</v>
      </c>
      <c r="O68" s="4">
        <f>IF(N67="","",VLOOKUP($E67&amp;$E$6,'All sites data'!$A:$AC,'All sites data'!V$3,FALSE))</f>
        <v>3.2000000000000001E-2</v>
      </c>
      <c r="P68" s="4">
        <f>IF(P67="","",VLOOKUP($E67&amp;$E$6,'All sites data'!$A:$AC,'All sites data'!W$3,FALSE))</f>
        <v>0.17399999999999999</v>
      </c>
      <c r="Q68" s="4">
        <f>IF(P67="","",VLOOKUP($E67&amp;$E$6,'All sites data'!$A:$AC,'All sites data'!X$3,FALSE))</f>
        <v>0.187</v>
      </c>
      <c r="R68" s="4">
        <f>IF(R67="","",VLOOKUP($E67&amp;$E$6,'All sites data'!$A:$AC,'All sites data'!Y$3,FALSE))</f>
        <v>1E-3</v>
      </c>
      <c r="S68" s="4">
        <f>IF(R67="","",VLOOKUP($E67&amp;$E$6,'All sites data'!$A:$AC,'All sites data'!Z$3,FALSE))</f>
        <v>3.0000000000000001E-3</v>
      </c>
      <c r="T68" s="4">
        <f>IF(T67="","",VLOOKUP($E67&amp;$E$6,'All sites data'!$A:$AC,'All sites data'!AA$3,FALSE))</f>
        <v>2.1999999999999999E-2</v>
      </c>
      <c r="U68" s="4">
        <f>IF(T67="","",VLOOKUP($E67&amp;$E$6,'All sites data'!$A:$AC,'All sites data'!AB$3,FALSE))</f>
        <v>2.7E-2</v>
      </c>
      <c r="V68" s="167"/>
      <c r="W68" s="169"/>
    </row>
    <row r="69" spans="4:23" s="16" customFormat="1" ht="15.75" x14ac:dyDescent="0.2">
      <c r="D69" s="33"/>
      <c r="E69" s="70" t="s">
        <v>95</v>
      </c>
      <c r="F69" s="173" t="str">
        <f>IF(OR(ISERROR(VLOOKUP($E69&amp;$E$6,'All sites data'!$A:$AC,'All sites data'!B$3,FALSE)),ISBLANK(VLOOKUP($E69&amp;$E$6,'All sites data'!$A:$AC,'All sites data'!B$3,FALSE))),"",VLOOKUP($E69&amp;$E$6,'All sites data'!$A:$AC,'All sites data'!B$3,FALSE))</f>
        <v/>
      </c>
      <c r="G69" s="174"/>
      <c r="H69" s="174">
        <f>IF(OR(ISERROR(VLOOKUP($E69&amp;$E$6,'All sites data'!$A:$AC,'All sites data'!C$3,FALSE)),ISBLANK(VLOOKUP($E69&amp;$E$6,'All sites data'!$A:$AC,'All sites data'!C$3,FALSE))),"",VLOOKUP($E69&amp;$E$6,'All sites data'!$A:$AC,'All sites data'!C$3,FALSE))</f>
        <v>2.0866773675762441E-2</v>
      </c>
      <c r="I69" s="174"/>
      <c r="J69" s="174">
        <f>IF(OR(ISERROR(VLOOKUP($E69&amp;$E$6,'All sites data'!$A:$AC,'All sites data'!D$3,FALSE)),ISBLANK(VLOOKUP($E69&amp;$E$6,'All sites data'!$A:$AC,'All sites data'!D$3,FALSE))),"",VLOOKUP($E69&amp;$E$6,'All sites data'!$A:$AC,'All sites data'!D$3,FALSE))</f>
        <v>0.12242813366408872</v>
      </c>
      <c r="K69" s="174"/>
      <c r="L69" s="174">
        <f>IF(OR(ISERROR(VLOOKUP($E69&amp;$E$6,'All sites data'!$A:$AC,'All sites data'!E$3,FALSE)),ISBLANK(VLOOKUP($E69&amp;$E$6,'All sites data'!$A:$AC,'All sites data'!E$3,FALSE))),"",VLOOKUP($E69&amp;$E$6,'All sites data'!$A:$AC,'All sites data'!E$3,FALSE))</f>
        <v>8.6385524587771781E-2</v>
      </c>
      <c r="M69" s="174"/>
      <c r="N69" s="174">
        <f>IF(OR(ISERROR(VLOOKUP($E69&amp;$E$6,'All sites data'!$A:$AC,'All sites data'!F$3,FALSE)),ISBLANK(VLOOKUP($E69&amp;$E$6,'All sites data'!$A:$AC,'All sites data'!F$3,FALSE))),"",VLOOKUP($E69&amp;$E$6,'All sites data'!$A:$AC,'All sites data'!F$3,FALSE))</f>
        <v>7.4128119071939294E-2</v>
      </c>
      <c r="O69" s="174"/>
      <c r="P69" s="174">
        <f>IF(OR(ISERROR(VLOOKUP($E69&amp;$E$6,'All sites data'!$A:$AC,'All sites data'!G$3,FALSE)),ISBLANK(VLOOKUP($E69&amp;$E$6,'All sites data'!$A:$AC,'All sites data'!G$3,FALSE))),"",VLOOKUP($E69&amp;$E$6,'All sites data'!$A:$AC,'All sites data'!G$3,FALSE))</f>
        <v>0.65577119509703774</v>
      </c>
      <c r="Q69" s="174"/>
      <c r="R69" s="174">
        <f>IF(OR(ISERROR(VLOOKUP($E69&amp;$E$6,'All sites data'!$A:$AC,'All sites data'!H$3,FALSE)),ISBLANK(VLOOKUP($E69&amp;$E$6,'All sites data'!$A:$AC,'All sites data'!H$3,FALSE))),"",VLOOKUP($E69&amp;$E$6,'All sites data'!$A:$AC,'All sites data'!H$3,FALSE))</f>
        <v>7.2960747118050494E-4</v>
      </c>
      <c r="S69" s="174"/>
      <c r="T69" s="174">
        <f>IF(OR(ISERROR(VLOOKUP($E69&amp;$E$6,'All sites data'!$A:$AC,'All sites data'!I$3,FALSE)),ISBLANK(VLOOKUP($E69&amp;$E$6,'All sites data'!$A:$AC,'All sites data'!I$3,FALSE))),"",VLOOKUP($E69&amp;$E$6,'All sites data'!$A:$AC,'All sites data'!I$3,FALSE))</f>
        <v>3.9690646432219465E-2</v>
      </c>
      <c r="U69" s="175"/>
      <c r="V69" s="176">
        <v>1</v>
      </c>
      <c r="W69" s="172">
        <f>IF(OR(ISERROR(VLOOKUP($E69&amp;$E$6,'All sites data'!$A:$AC,'All sites data'!K$3,FALSE)),ISBLANK(VLOOKUP($E69&amp;$E$6,'All sites data'!$A:$AC,'All sites data'!K$3,FALSE))),"",VLOOKUP($E69&amp;$E$6,'All sites data'!$A:$AC,'All sites data'!K$3,FALSE))</f>
        <v>6853</v>
      </c>
    </row>
    <row r="70" spans="4:23" x14ac:dyDescent="0.25">
      <c r="D70" s="33"/>
      <c r="E70" s="67" t="s">
        <v>27</v>
      </c>
      <c r="F70" s="3" t="str">
        <f>IF(F69="","",VLOOKUP($E69&amp;$E$6,'All sites data'!$A:$AC,'All sites data'!M$3,FALSE))</f>
        <v/>
      </c>
      <c r="G70" s="4" t="str">
        <f>IF(F69="","",VLOOKUP($E69&amp;$E$6,'All sites data'!$A:$AC,'All sites data'!N$3,FALSE))</f>
        <v/>
      </c>
      <c r="H70" s="4">
        <f>IF(H69="","",VLOOKUP($E69&amp;$E$6,'All sites data'!$A:$AC,'All sites data'!O$3,FALSE))</f>
        <v>1.7999999999999999E-2</v>
      </c>
      <c r="I70" s="4">
        <f>IF(H69="","",VLOOKUP($E69&amp;$E$6,'All sites data'!$A:$AC,'All sites data'!P$3,FALSE))</f>
        <v>2.5000000000000001E-2</v>
      </c>
      <c r="J70" s="4">
        <f>IF(J69="","",VLOOKUP($E69&amp;$E$6,'All sites data'!$A:$AC,'All sites data'!Q$3,FALSE))</f>
        <v>0.115</v>
      </c>
      <c r="K70" s="4">
        <f>IF(J69="","",VLOOKUP($E69&amp;$E$6,'All sites data'!$A:$AC,'All sites data'!R$3,FALSE))</f>
        <v>0.13</v>
      </c>
      <c r="L70" s="4">
        <f>IF(L69="","",VLOOKUP($E69&amp;$E$6,'All sites data'!$A:$AC,'All sites data'!S$3,FALSE))</f>
        <v>0.08</v>
      </c>
      <c r="M70" s="4">
        <f>IF(L69="","",VLOOKUP($E69&amp;$E$6,'All sites data'!$A:$AC,'All sites data'!T$3,FALSE))</f>
        <v>9.2999999999999999E-2</v>
      </c>
      <c r="N70" s="4">
        <f>IF(N69="","",VLOOKUP($E69&amp;$E$6,'All sites data'!$A:$AC,'All sites data'!U$3,FALSE))</f>
        <v>6.8000000000000005E-2</v>
      </c>
      <c r="O70" s="4">
        <f>IF(N69="","",VLOOKUP($E69&amp;$E$6,'All sites data'!$A:$AC,'All sites data'!V$3,FALSE))</f>
        <v>8.1000000000000003E-2</v>
      </c>
      <c r="P70" s="4">
        <f>IF(P69="","",VLOOKUP($E69&amp;$E$6,'All sites data'!$A:$AC,'All sites data'!W$3,FALSE))</f>
        <v>0.64400000000000002</v>
      </c>
      <c r="Q70" s="4">
        <f>IF(P69="","",VLOOKUP($E69&amp;$E$6,'All sites data'!$A:$AC,'All sites data'!X$3,FALSE))</f>
        <v>0.66700000000000004</v>
      </c>
      <c r="R70" s="4">
        <f>IF(R69="","",VLOOKUP($E69&amp;$E$6,'All sites data'!$A:$AC,'All sites data'!Y$3,FALSE))</f>
        <v>0</v>
      </c>
      <c r="S70" s="4">
        <f>IF(R69="","",VLOOKUP($E69&amp;$E$6,'All sites data'!$A:$AC,'All sites data'!Z$3,FALSE))</f>
        <v>2E-3</v>
      </c>
      <c r="T70" s="4">
        <f>IF(T69="","",VLOOKUP($E69&amp;$E$6,'All sites data'!$A:$AC,'All sites data'!AA$3,FALSE))</f>
        <v>3.5000000000000003E-2</v>
      </c>
      <c r="U70" s="4">
        <f>IF(T69="","",VLOOKUP($E69&amp;$E$6,'All sites data'!$A:$AC,'All sites data'!AB$3,FALSE))</f>
        <v>4.4999999999999998E-2</v>
      </c>
      <c r="V70" s="167"/>
      <c r="W70" s="169"/>
    </row>
    <row r="71" spans="4:23" s="16" customFormat="1" ht="15.75" x14ac:dyDescent="0.2">
      <c r="D71" s="33"/>
      <c r="E71" s="70" t="s">
        <v>96</v>
      </c>
      <c r="F71" s="173" t="str">
        <f>IF(OR(ISERROR(VLOOKUP($E71&amp;$E$6,'All sites data'!$A:$AC,'All sites data'!B$3,FALSE)),ISBLANK(VLOOKUP($E71&amp;$E$6,'All sites data'!$A:$AC,'All sites data'!B$3,FALSE))),"",VLOOKUP($E71&amp;$E$6,'All sites data'!$A:$AC,'All sites data'!B$3,FALSE))</f>
        <v/>
      </c>
      <c r="G71" s="174"/>
      <c r="H71" s="174">
        <f>IF(OR(ISERROR(VLOOKUP($E71&amp;$E$6,'All sites data'!$A:$AC,'All sites data'!C$3,FALSE)),ISBLANK(VLOOKUP($E71&amp;$E$6,'All sites data'!$A:$AC,'All sites data'!C$3,FALSE))),"",VLOOKUP($E71&amp;$E$6,'All sites data'!$A:$AC,'All sites data'!C$3,FALSE))</f>
        <v>3.1959173332368161E-2</v>
      </c>
      <c r="I71" s="174"/>
      <c r="J71" s="174">
        <f>IF(OR(ISERROR(VLOOKUP($E71&amp;$E$6,'All sites data'!$A:$AC,'All sites data'!D$3,FALSE)),ISBLANK(VLOOKUP($E71&amp;$E$6,'All sites data'!$A:$AC,'All sites data'!D$3,FALSE))),"",VLOOKUP($E71&amp;$E$6,'All sites data'!$A:$AC,'All sites data'!D$3,FALSE))</f>
        <v>0.24897752361648992</v>
      </c>
      <c r="K71" s="174"/>
      <c r="L71" s="174">
        <f>IF(OR(ISERROR(VLOOKUP($E71&amp;$E$6,'All sites data'!$A:$AC,'All sites data'!E$3,FALSE)),ISBLANK(VLOOKUP($E71&amp;$E$6,'All sites data'!$A:$AC,'All sites data'!E$3,FALSE))),"",VLOOKUP($E71&amp;$E$6,'All sites data'!$A:$AC,'All sites data'!E$3,FALSE))</f>
        <v>0.11741286329581237</v>
      </c>
      <c r="M71" s="174"/>
      <c r="N71" s="174">
        <f>IF(OR(ISERROR(VLOOKUP($E71&amp;$E$6,'All sites data'!$A:$AC,'All sites data'!F$3,FALSE)),ISBLANK(VLOOKUP($E71&amp;$E$6,'All sites data'!$A:$AC,'All sites data'!F$3,FALSE))),"",VLOOKUP($E71&amp;$E$6,'All sites data'!$A:$AC,'All sites data'!F$3,FALSE))</f>
        <v>3.8799811791957725E-2</v>
      </c>
      <c r="O71" s="174"/>
      <c r="P71" s="174">
        <f>IF(OR(ISERROR(VLOOKUP($E71&amp;$E$6,'All sites data'!$A:$AC,'All sites data'!G$3,FALSE)),ISBLANK(VLOOKUP($E71&amp;$E$6,'All sites data'!$A:$AC,'All sites data'!G$3,FALSE))),"",VLOOKUP($E71&amp;$E$6,'All sites data'!$A:$AC,'All sites data'!G$3,FALSE))</f>
        <v>0.52911795577111009</v>
      </c>
      <c r="Q71" s="174"/>
      <c r="R71" s="174">
        <f>IF(OR(ISERROR(VLOOKUP($E71&amp;$E$6,'All sites data'!$A:$AC,'All sites data'!H$3,FALSE)),ISBLANK(VLOOKUP($E71&amp;$E$6,'All sites data'!$A:$AC,'All sites data'!H$3,FALSE))),"",VLOOKUP($E71&amp;$E$6,'All sites data'!$A:$AC,'All sites data'!H$3,FALSE))</f>
        <v>2.0630496941619315E-3</v>
      </c>
      <c r="S71" s="174"/>
      <c r="T71" s="174">
        <f>IF(OR(ISERROR(VLOOKUP($E71&amp;$E$6,'All sites data'!$A:$AC,'All sites data'!I$3,FALSE)),ISBLANK(VLOOKUP($E71&amp;$E$6,'All sites data'!$A:$AC,'All sites data'!I$3,FALSE))),"",VLOOKUP($E71&amp;$E$6,'All sites data'!$A:$AC,'All sites data'!I$3,FALSE))</f>
        <v>3.166962249809982E-2</v>
      </c>
      <c r="U71" s="175"/>
      <c r="V71" s="176">
        <v>1</v>
      </c>
      <c r="W71" s="172">
        <f>IF(OR(ISERROR(VLOOKUP($E71&amp;$E$6,'All sites data'!$A:$AC,'All sites data'!K$3,FALSE)),ISBLANK(VLOOKUP($E71&amp;$E$6,'All sites data'!$A:$AC,'All sites data'!K$3,FALSE))),"",VLOOKUP($E71&amp;$E$6,'All sites data'!$A:$AC,'All sites data'!K$3,FALSE))</f>
        <v>27629</v>
      </c>
    </row>
    <row r="72" spans="4:23" x14ac:dyDescent="0.25">
      <c r="D72" s="33"/>
      <c r="E72" s="67" t="s">
        <v>27</v>
      </c>
      <c r="F72" s="3" t="str">
        <f>IF(F71="","",VLOOKUP($E71&amp;$E$6,'All sites data'!$A:$AC,'All sites data'!M$3,FALSE))</f>
        <v/>
      </c>
      <c r="G72" s="4" t="str">
        <f>IF(F71="","",VLOOKUP($E71&amp;$E$6,'All sites data'!$A:$AC,'All sites data'!N$3,FALSE))</f>
        <v/>
      </c>
      <c r="H72" s="4">
        <f>IF(H71="","",VLOOKUP($E71&amp;$E$6,'All sites data'!$A:$AC,'All sites data'!O$3,FALSE))</f>
        <v>0.03</v>
      </c>
      <c r="I72" s="4">
        <f>IF(H71="","",VLOOKUP($E71&amp;$E$6,'All sites data'!$A:$AC,'All sites data'!P$3,FALSE))</f>
        <v>3.4000000000000002E-2</v>
      </c>
      <c r="J72" s="4">
        <f>IF(J71="","",VLOOKUP($E71&amp;$E$6,'All sites data'!$A:$AC,'All sites data'!Q$3,FALSE))</f>
        <v>0.24399999999999999</v>
      </c>
      <c r="K72" s="4">
        <f>IF(J71="","",VLOOKUP($E71&amp;$E$6,'All sites data'!$A:$AC,'All sites data'!R$3,FALSE))</f>
        <v>0.254</v>
      </c>
      <c r="L72" s="4">
        <f>IF(L71="","",VLOOKUP($E71&amp;$E$6,'All sites data'!$A:$AC,'All sites data'!S$3,FALSE))</f>
        <v>0.114</v>
      </c>
      <c r="M72" s="4">
        <f>IF(L71="","",VLOOKUP($E71&amp;$E$6,'All sites data'!$A:$AC,'All sites data'!T$3,FALSE))</f>
        <v>0.121</v>
      </c>
      <c r="N72" s="4">
        <f>IF(N71="","",VLOOKUP($E71&amp;$E$6,'All sites data'!$A:$AC,'All sites data'!U$3,FALSE))</f>
        <v>3.6999999999999998E-2</v>
      </c>
      <c r="O72" s="4">
        <f>IF(N71="","",VLOOKUP($E71&amp;$E$6,'All sites data'!$A:$AC,'All sites data'!V$3,FALSE))</f>
        <v>4.1000000000000002E-2</v>
      </c>
      <c r="P72" s="4">
        <f>IF(P71="","",VLOOKUP($E71&amp;$E$6,'All sites data'!$A:$AC,'All sites data'!W$3,FALSE))</f>
        <v>0.52300000000000002</v>
      </c>
      <c r="Q72" s="4">
        <f>IF(P71="","",VLOOKUP($E71&amp;$E$6,'All sites data'!$A:$AC,'All sites data'!X$3,FALSE))</f>
        <v>0.53500000000000003</v>
      </c>
      <c r="R72" s="4">
        <f>IF(R71="","",VLOOKUP($E71&amp;$E$6,'All sites data'!$A:$AC,'All sites data'!Y$3,FALSE))</f>
        <v>2E-3</v>
      </c>
      <c r="S72" s="4">
        <f>IF(R71="","",VLOOKUP($E71&amp;$E$6,'All sites data'!$A:$AC,'All sites data'!Z$3,FALSE))</f>
        <v>3.0000000000000001E-3</v>
      </c>
      <c r="T72" s="4">
        <f>IF(T71="","",VLOOKUP($E71&amp;$E$6,'All sites data'!$A:$AC,'All sites data'!AA$3,FALSE))</f>
        <v>0.03</v>
      </c>
      <c r="U72" s="4">
        <f>IF(T71="","",VLOOKUP($E71&amp;$E$6,'All sites data'!$A:$AC,'All sites data'!AB$3,FALSE))</f>
        <v>3.4000000000000002E-2</v>
      </c>
      <c r="V72" s="167"/>
      <c r="W72" s="169"/>
    </row>
    <row r="73" spans="4:23" s="16" customFormat="1" ht="15.75" x14ac:dyDescent="0.2">
      <c r="D73" s="33"/>
      <c r="E73" s="70" t="s">
        <v>97</v>
      </c>
      <c r="F73" s="173" t="str">
        <f>IF(OR(ISERROR(VLOOKUP($E73&amp;$E$6,'All sites data'!$A:$AC,'All sites data'!B$3,FALSE)),ISBLANK(VLOOKUP($E73&amp;$E$6,'All sites data'!$A:$AC,'All sites data'!B$3,FALSE))),"",VLOOKUP($E73&amp;$E$6,'All sites data'!$A:$AC,'All sites data'!B$3,FALSE))</f>
        <v/>
      </c>
      <c r="G73" s="174"/>
      <c r="H73" s="174">
        <f>IF(OR(ISERROR(VLOOKUP($E73&amp;$E$6,'All sites data'!$A:$AC,'All sites data'!C$3,FALSE)),ISBLANK(VLOOKUP($E73&amp;$E$6,'All sites data'!$A:$AC,'All sites data'!C$3,FALSE))),"",VLOOKUP($E73&amp;$E$6,'All sites data'!$A:$AC,'All sites data'!C$3,FALSE))</f>
        <v>0.15212082843447589</v>
      </c>
      <c r="I73" s="174"/>
      <c r="J73" s="174">
        <f>IF(OR(ISERROR(VLOOKUP($E73&amp;$E$6,'All sites data'!$A:$AC,'All sites data'!D$3,FALSE)),ISBLANK(VLOOKUP($E73&amp;$E$6,'All sites data'!$A:$AC,'All sites data'!D$3,FALSE))),"",VLOOKUP($E73&amp;$E$6,'All sites data'!$A:$AC,'All sites data'!D$3,FALSE))</f>
        <v>0.47442042748183655</v>
      </c>
      <c r="K73" s="174"/>
      <c r="L73" s="174">
        <f>IF(OR(ISERROR(VLOOKUP($E73&amp;$E$6,'All sites data'!$A:$AC,'All sites data'!E$3,FALSE)),ISBLANK(VLOOKUP($E73&amp;$E$6,'All sites data'!$A:$AC,'All sites data'!E$3,FALSE))),"",VLOOKUP($E73&amp;$E$6,'All sites data'!$A:$AC,'All sites data'!E$3,FALSE))</f>
        <v>0.10132344517801695</v>
      </c>
      <c r="M73" s="174"/>
      <c r="N73" s="174">
        <f>IF(OR(ISERROR(VLOOKUP($E73&amp;$E$6,'All sites data'!$A:$AC,'All sites data'!F$3,FALSE)),ISBLANK(VLOOKUP($E73&amp;$E$6,'All sites data'!$A:$AC,'All sites data'!F$3,FALSE))),"",VLOOKUP($E73&amp;$E$6,'All sites data'!$A:$AC,'All sites data'!F$3,FALSE))</f>
        <v>9.7675680564348385E-3</v>
      </c>
      <c r="O73" s="174"/>
      <c r="P73" s="174">
        <f>IF(OR(ISERROR(VLOOKUP($E73&amp;$E$6,'All sites data'!$A:$AC,'All sites data'!G$3,FALSE)),ISBLANK(VLOOKUP($E73&amp;$E$6,'All sites data'!$A:$AC,'All sites data'!G$3,FALSE))),"",VLOOKUP($E73&amp;$E$6,'All sites data'!$A:$AC,'All sites data'!G$3,FALSE))</f>
        <v>0.18636761026197582</v>
      </c>
      <c r="Q73" s="174"/>
      <c r="R73" s="174">
        <f>IF(OR(ISERROR(VLOOKUP($E73&amp;$E$6,'All sites data'!$A:$AC,'All sites data'!H$3,FALSE)),ISBLANK(VLOOKUP($E73&amp;$E$6,'All sites data'!$A:$AC,'All sites data'!H$3,FALSE))),"",VLOOKUP($E73&amp;$E$6,'All sites data'!$A:$AC,'All sites data'!H$3,FALSE))</f>
        <v>4.1904072834705016E-3</v>
      </c>
      <c r="S73" s="174"/>
      <c r="T73" s="174">
        <f>IF(OR(ISERROR(VLOOKUP($E73&amp;$E$6,'All sites data'!$A:$AC,'All sites data'!I$3,FALSE)),ISBLANK(VLOOKUP($E73&amp;$E$6,'All sites data'!$A:$AC,'All sites data'!I$3,FALSE))),"",VLOOKUP($E73&amp;$E$6,'All sites data'!$A:$AC,'All sites data'!I$3,FALSE))</f>
        <v>7.1809713303789449E-2</v>
      </c>
      <c r="U73" s="175"/>
      <c r="V73" s="176">
        <v>1</v>
      </c>
      <c r="W73" s="172">
        <f>IF(OR(ISERROR(VLOOKUP($E73&amp;$E$6,'All sites data'!$A:$AC,'All sites data'!K$3,FALSE)),ISBLANK(VLOOKUP($E73&amp;$E$6,'All sites data'!$A:$AC,'All sites data'!K$3,FALSE))),"",VLOOKUP($E73&amp;$E$6,'All sites data'!$A:$AC,'All sites data'!K$3,FALSE))</f>
        <v>33171</v>
      </c>
    </row>
    <row r="74" spans="4:23" x14ac:dyDescent="0.25">
      <c r="D74" s="33"/>
      <c r="E74" s="67" t="s">
        <v>27</v>
      </c>
      <c r="F74" s="3" t="str">
        <f>IF(F73="","",VLOOKUP($E73&amp;$E$6,'All sites data'!$A:$AC,'All sites data'!M$3,FALSE))</f>
        <v/>
      </c>
      <c r="G74" s="4" t="str">
        <f>IF(F73="","",VLOOKUP($E73&amp;$E$6,'All sites data'!$A:$AC,'All sites data'!N$3,FALSE))</f>
        <v/>
      </c>
      <c r="H74" s="4">
        <f>IF(H73="","",VLOOKUP($E73&amp;$E$6,'All sites data'!$A:$AC,'All sites data'!O$3,FALSE))</f>
        <v>0.14799999999999999</v>
      </c>
      <c r="I74" s="4">
        <f>IF(H73="","",VLOOKUP($E73&amp;$E$6,'All sites data'!$A:$AC,'All sites data'!P$3,FALSE))</f>
        <v>0.156</v>
      </c>
      <c r="J74" s="4">
        <f>IF(J73="","",VLOOKUP($E73&amp;$E$6,'All sites data'!$A:$AC,'All sites data'!Q$3,FALSE))</f>
        <v>0.46899999999999997</v>
      </c>
      <c r="K74" s="4">
        <f>IF(J73="","",VLOOKUP($E73&amp;$E$6,'All sites data'!$A:$AC,'All sites data'!R$3,FALSE))</f>
        <v>0.48</v>
      </c>
      <c r="L74" s="4">
        <f>IF(L73="","",VLOOKUP($E73&amp;$E$6,'All sites data'!$A:$AC,'All sites data'!S$3,FALSE))</f>
        <v>9.8000000000000004E-2</v>
      </c>
      <c r="M74" s="4">
        <f>IF(L73="","",VLOOKUP($E73&amp;$E$6,'All sites data'!$A:$AC,'All sites data'!T$3,FALSE))</f>
        <v>0.105</v>
      </c>
      <c r="N74" s="4">
        <f>IF(N73="","",VLOOKUP($E73&amp;$E$6,'All sites data'!$A:$AC,'All sites data'!U$3,FALSE))</f>
        <v>8.9999999999999993E-3</v>
      </c>
      <c r="O74" s="4">
        <f>IF(N73="","",VLOOKUP($E73&amp;$E$6,'All sites data'!$A:$AC,'All sites data'!V$3,FALSE))</f>
        <v>1.0999999999999999E-2</v>
      </c>
      <c r="P74" s="4">
        <f>IF(P73="","",VLOOKUP($E73&amp;$E$6,'All sites data'!$A:$AC,'All sites data'!W$3,FALSE))</f>
        <v>0.182</v>
      </c>
      <c r="Q74" s="4">
        <f>IF(P73="","",VLOOKUP($E73&amp;$E$6,'All sites data'!$A:$AC,'All sites data'!X$3,FALSE))</f>
        <v>0.191</v>
      </c>
      <c r="R74" s="4">
        <f>IF(R73="","",VLOOKUP($E73&amp;$E$6,'All sites data'!$A:$AC,'All sites data'!Y$3,FALSE))</f>
        <v>4.0000000000000001E-3</v>
      </c>
      <c r="S74" s="4">
        <f>IF(R73="","",VLOOKUP($E73&amp;$E$6,'All sites data'!$A:$AC,'All sites data'!Z$3,FALSE))</f>
        <v>5.0000000000000001E-3</v>
      </c>
      <c r="T74" s="4">
        <f>IF(T73="","",VLOOKUP($E73&amp;$E$6,'All sites data'!$A:$AC,'All sites data'!AA$3,FALSE))</f>
        <v>6.9000000000000006E-2</v>
      </c>
      <c r="U74" s="4">
        <f>IF(T73="","",VLOOKUP($E73&amp;$E$6,'All sites data'!$A:$AC,'All sites data'!AB$3,FALSE))</f>
        <v>7.4999999999999997E-2</v>
      </c>
      <c r="V74" s="167"/>
      <c r="W74" s="169"/>
    </row>
    <row r="75" spans="4:23" s="16" customFormat="1" ht="15.75" x14ac:dyDescent="0.2">
      <c r="D75" s="33"/>
      <c r="E75" s="70" t="s">
        <v>98</v>
      </c>
      <c r="F75" s="173" t="str">
        <f>IF(OR(ISERROR(VLOOKUP($E75&amp;$E$6,'All sites data'!$A:$AC,'All sites data'!B$3,FALSE)),ISBLANK(VLOOKUP($E75&amp;$E$6,'All sites data'!$A:$AC,'All sites data'!B$3,FALSE))),"",VLOOKUP($E75&amp;$E$6,'All sites data'!$A:$AC,'All sites data'!B$3,FALSE))</f>
        <v/>
      </c>
      <c r="G75" s="174"/>
      <c r="H75" s="174">
        <f>IF(OR(ISERROR(VLOOKUP($E75&amp;$E$6,'All sites data'!$A:$AC,'All sites data'!C$3,FALSE)),ISBLANK(VLOOKUP($E75&amp;$E$6,'All sites data'!$A:$AC,'All sites data'!C$3,FALSE))),"",VLOOKUP($E75&amp;$E$6,'All sites data'!$A:$AC,'All sites data'!C$3,FALSE))</f>
        <v>0.12676056338028169</v>
      </c>
      <c r="I75" s="174"/>
      <c r="J75" s="174">
        <f>IF(OR(ISERROR(VLOOKUP($E75&amp;$E$6,'All sites data'!$A:$AC,'All sites data'!D$3,FALSE)),ISBLANK(VLOOKUP($E75&amp;$E$6,'All sites data'!$A:$AC,'All sites data'!D$3,FALSE))),"",VLOOKUP($E75&amp;$E$6,'All sites data'!$A:$AC,'All sites data'!D$3,FALSE))</f>
        <v>0.34791729097992208</v>
      </c>
      <c r="K75" s="174"/>
      <c r="L75" s="174">
        <f>IF(OR(ISERROR(VLOOKUP($E75&amp;$E$6,'All sites data'!$A:$AC,'All sites data'!E$3,FALSE)),ISBLANK(VLOOKUP($E75&amp;$E$6,'All sites data'!$A:$AC,'All sites data'!E$3,FALSE))),"",VLOOKUP($E75&amp;$E$6,'All sites data'!$A:$AC,'All sites data'!E$3,FALSE))</f>
        <v>0.11717111177704526</v>
      </c>
      <c r="M75" s="174"/>
      <c r="N75" s="174">
        <f>IF(OR(ISERROR(VLOOKUP($E75&amp;$E$6,'All sites data'!$A:$AC,'All sites data'!F$3,FALSE)),ISBLANK(VLOOKUP($E75&amp;$E$6,'All sites data'!$A:$AC,'All sites data'!F$3,FALSE))),"",VLOOKUP($E75&amp;$E$6,'All sites data'!$A:$AC,'All sites data'!F$3,FALSE))</f>
        <v>5.1693137548696436E-2</v>
      </c>
      <c r="O75" s="174"/>
      <c r="P75" s="174">
        <f>IF(OR(ISERROR(VLOOKUP($E75&amp;$E$6,'All sites data'!$A:$AC,'All sites data'!G$3,FALSE)),ISBLANK(VLOOKUP($E75&amp;$E$6,'All sites data'!$A:$AC,'All sites data'!G$3,FALSE))),"",VLOOKUP($E75&amp;$E$6,'All sites data'!$A:$AC,'All sites data'!G$3,FALSE))</f>
        <v>0.30701228648486667</v>
      </c>
      <c r="Q75" s="174"/>
      <c r="R75" s="174">
        <f>IF(OR(ISERROR(VLOOKUP($E75&amp;$E$6,'All sites data'!$A:$AC,'All sites data'!H$3,FALSE)),ISBLANK(VLOOKUP($E75&amp;$E$6,'All sites data'!$A:$AC,'All sites data'!H$3,FALSE))),"",VLOOKUP($E75&amp;$E$6,'All sites data'!$A:$AC,'All sites data'!H$3,FALSE))</f>
        <v>4.9445609829187895E-3</v>
      </c>
      <c r="S75" s="174"/>
      <c r="T75" s="174">
        <f>IF(OR(ISERROR(VLOOKUP($E75&amp;$E$6,'All sites data'!$A:$AC,'All sites data'!I$3,FALSE)),ISBLANK(VLOOKUP($E75&amp;$E$6,'All sites data'!$A:$AC,'All sites data'!I$3,FALSE))),"",VLOOKUP($E75&amp;$E$6,'All sites data'!$A:$AC,'All sites data'!I$3,FALSE))</f>
        <v>4.4501048846269105E-2</v>
      </c>
      <c r="U75" s="175"/>
      <c r="V75" s="176">
        <v>1</v>
      </c>
      <c r="W75" s="172">
        <f>IF(OR(ISERROR(VLOOKUP($E75&amp;$E$6,'All sites data'!$A:$AC,'All sites data'!K$3,FALSE)),ISBLANK(VLOOKUP($E75&amp;$E$6,'All sites data'!$A:$AC,'All sites data'!K$3,FALSE))),"",VLOOKUP($E75&amp;$E$6,'All sites data'!$A:$AC,'All sites data'!K$3,FALSE))</f>
        <v>6674</v>
      </c>
    </row>
    <row r="76" spans="4:23" x14ac:dyDescent="0.25">
      <c r="D76" s="33"/>
      <c r="E76" s="67" t="s">
        <v>27</v>
      </c>
      <c r="F76" s="3" t="str">
        <f>IF(F75="","",VLOOKUP($E75&amp;$E$6,'All sites data'!$A:$AC,'All sites data'!M$3,FALSE))</f>
        <v/>
      </c>
      <c r="G76" s="4" t="str">
        <f>IF(F75="","",VLOOKUP($E75&amp;$E$6,'All sites data'!$A:$AC,'All sites data'!N$3,FALSE))</f>
        <v/>
      </c>
      <c r="H76" s="4">
        <f>IF(H75="","",VLOOKUP($E75&amp;$E$6,'All sites data'!$A:$AC,'All sites data'!O$3,FALSE))</f>
        <v>0.11899999999999999</v>
      </c>
      <c r="I76" s="4">
        <f>IF(H75="","",VLOOKUP($E75&amp;$E$6,'All sites data'!$A:$AC,'All sites data'!P$3,FALSE))</f>
        <v>0.13500000000000001</v>
      </c>
      <c r="J76" s="4">
        <f>IF(J75="","",VLOOKUP($E75&amp;$E$6,'All sites data'!$A:$AC,'All sites data'!Q$3,FALSE))</f>
        <v>0.33700000000000002</v>
      </c>
      <c r="K76" s="4">
        <f>IF(J75="","",VLOOKUP($E75&amp;$E$6,'All sites data'!$A:$AC,'All sites data'!R$3,FALSE))</f>
        <v>0.35899999999999999</v>
      </c>
      <c r="L76" s="4">
        <f>IF(L75="","",VLOOKUP($E75&amp;$E$6,'All sites data'!$A:$AC,'All sites data'!S$3,FALSE))</f>
        <v>0.11</v>
      </c>
      <c r="M76" s="4">
        <f>IF(L75="","",VLOOKUP($E75&amp;$E$6,'All sites data'!$A:$AC,'All sites data'!T$3,FALSE))</f>
        <v>0.125</v>
      </c>
      <c r="N76" s="4">
        <f>IF(N75="","",VLOOKUP($E75&amp;$E$6,'All sites data'!$A:$AC,'All sites data'!U$3,FALSE))</f>
        <v>4.7E-2</v>
      </c>
      <c r="O76" s="4">
        <f>IF(N75="","",VLOOKUP($E75&amp;$E$6,'All sites data'!$A:$AC,'All sites data'!V$3,FALSE))</f>
        <v>5.7000000000000002E-2</v>
      </c>
      <c r="P76" s="4">
        <f>IF(P75="","",VLOOKUP($E75&amp;$E$6,'All sites data'!$A:$AC,'All sites data'!W$3,FALSE))</f>
        <v>0.29599999999999999</v>
      </c>
      <c r="Q76" s="4">
        <f>IF(P75="","",VLOOKUP($E75&amp;$E$6,'All sites data'!$A:$AC,'All sites data'!X$3,FALSE))</f>
        <v>0.318</v>
      </c>
      <c r="R76" s="4">
        <f>IF(R75="","",VLOOKUP($E75&amp;$E$6,'All sites data'!$A:$AC,'All sites data'!Y$3,FALSE))</f>
        <v>4.0000000000000001E-3</v>
      </c>
      <c r="S76" s="4">
        <f>IF(R75="","",VLOOKUP($E75&amp;$E$6,'All sites data'!$A:$AC,'All sites data'!Z$3,FALSE))</f>
        <v>7.0000000000000001E-3</v>
      </c>
      <c r="T76" s="4">
        <f>IF(T75="","",VLOOKUP($E75&amp;$E$6,'All sites data'!$A:$AC,'All sites data'!AA$3,FALSE))</f>
        <v>0.04</v>
      </c>
      <c r="U76" s="4">
        <f>IF(T75="","",VLOOKUP($E75&amp;$E$6,'All sites data'!$A:$AC,'All sites data'!AB$3,FALSE))</f>
        <v>0.05</v>
      </c>
      <c r="V76" s="167"/>
      <c r="W76" s="169"/>
    </row>
    <row r="77" spans="4:23" s="16" customFormat="1" ht="15.75" x14ac:dyDescent="0.2">
      <c r="D77" s="33"/>
      <c r="E77" s="70" t="s">
        <v>153</v>
      </c>
      <c r="F77" s="173" t="str">
        <f>IF(OR(ISERROR(VLOOKUP($E77&amp;$E$6,'All sites data'!$A:$AC,'All sites data'!B$3,FALSE)),ISBLANK(VLOOKUP($E77&amp;$E$6,'All sites data'!$A:$AC,'All sites data'!B$3,FALSE))),"",VLOOKUP($E77&amp;$E$6,'All sites data'!$A:$AC,'All sites data'!B$3,FALSE))</f>
        <v/>
      </c>
      <c r="G77" s="174"/>
      <c r="H77" s="174">
        <f>IF(OR(ISERROR(VLOOKUP($E77&amp;$E$6,'All sites data'!$A:$AC,'All sites data'!C$3,FALSE)),ISBLANK(VLOOKUP($E77&amp;$E$6,'All sites data'!$A:$AC,'All sites data'!C$3,FALSE))),"",VLOOKUP($E77&amp;$E$6,'All sites data'!$A:$AC,'All sites data'!C$3,FALSE))</f>
        <v>8.9943200801871029E-2</v>
      </c>
      <c r="I77" s="174"/>
      <c r="J77" s="174">
        <f>IF(OR(ISERROR(VLOOKUP($E77&amp;$E$6,'All sites data'!$A:$AC,'All sites data'!D$3,FALSE)),ISBLANK(VLOOKUP($E77&amp;$E$6,'All sites data'!$A:$AC,'All sites data'!D$3,FALSE))),"",VLOOKUP($E77&amp;$E$6,'All sites data'!$A:$AC,'All sites data'!D$3,FALSE))</f>
        <v>0.43047109923154026</v>
      </c>
      <c r="K77" s="174"/>
      <c r="L77" s="174">
        <f>IF(OR(ISERROR(VLOOKUP($E77&amp;$E$6,'All sites data'!$A:$AC,'All sites data'!E$3,FALSE)),ISBLANK(VLOOKUP($E77&amp;$E$6,'All sites data'!$A:$AC,'All sites data'!E$3,FALSE))),"",VLOOKUP($E77&amp;$E$6,'All sites data'!$A:$AC,'All sites data'!E$3,FALSE))</f>
        <v>0.11874373538255931</v>
      </c>
      <c r="M77" s="174"/>
      <c r="N77" s="174">
        <f>IF(OR(ISERROR(VLOOKUP($E77&amp;$E$6,'All sites data'!$A:$AC,'All sites data'!F$3,FALSE)),ISBLANK(VLOOKUP($E77&amp;$E$6,'All sites data'!$A:$AC,'All sites data'!F$3,FALSE))),"",VLOOKUP($E77&amp;$E$6,'All sites data'!$A:$AC,'All sites data'!F$3,FALSE))</f>
        <v>2.1182759772803206E-2</v>
      </c>
      <c r="O77" s="174"/>
      <c r="P77" s="174">
        <f>IF(OR(ISERROR(VLOOKUP($E77&amp;$E$6,'All sites data'!$A:$AC,'All sites data'!G$3,FALSE)),ISBLANK(VLOOKUP($E77&amp;$E$6,'All sites data'!$A:$AC,'All sites data'!G$3,FALSE))),"",VLOOKUP($E77&amp;$E$6,'All sites data'!$A:$AC,'All sites data'!G$3,FALSE))</f>
        <v>0.29889742733043767</v>
      </c>
      <c r="Q77" s="174"/>
      <c r="R77" s="174">
        <f>IF(OR(ISERROR(VLOOKUP($E77&amp;$E$6,'All sites data'!$A:$AC,'All sites data'!H$3,FALSE)),ISBLANK(VLOOKUP($E77&amp;$E$6,'All sites data'!$A:$AC,'All sites data'!H$3,FALSE))),"",VLOOKUP($E77&amp;$E$6,'All sites data'!$A:$AC,'All sites data'!H$3,FALSE))</f>
        <v>4.5439358503174074E-3</v>
      </c>
      <c r="S77" s="174"/>
      <c r="T77" s="174">
        <f>IF(OR(ISERROR(VLOOKUP($E77&amp;$E$6,'All sites data'!$A:$AC,'All sites data'!I$3,FALSE)),ISBLANK(VLOOKUP($E77&amp;$E$6,'All sites data'!$A:$AC,'All sites data'!I$3,FALSE))),"",VLOOKUP($E77&amp;$E$6,'All sites data'!$A:$AC,'All sites data'!I$3,FALSE))</f>
        <v>3.62178416304711E-2</v>
      </c>
      <c r="U77" s="175"/>
      <c r="V77" s="176">
        <v>1</v>
      </c>
      <c r="W77" s="172">
        <f>IF(OR(ISERROR(VLOOKUP($E77&amp;$E$6,'All sites data'!$A:$AC,'All sites data'!K$3,FALSE)),ISBLANK(VLOOKUP($E77&amp;$E$6,'All sites data'!$A:$AC,'All sites data'!K$3,FALSE))),"",VLOOKUP($E77&amp;$E$6,'All sites data'!$A:$AC,'All sites data'!K$3,FALSE))</f>
        <v>14965</v>
      </c>
    </row>
    <row r="78" spans="4:23" x14ac:dyDescent="0.25">
      <c r="D78" s="33"/>
      <c r="E78" s="67" t="s">
        <v>27</v>
      </c>
      <c r="F78" s="3" t="str">
        <f>IF(F77="","",VLOOKUP($E77&amp;$E$6,'All sites data'!$A:$AC,'All sites data'!M$3,FALSE))</f>
        <v/>
      </c>
      <c r="G78" s="4" t="str">
        <f>IF(F77="","",VLOOKUP($E77&amp;$E$6,'All sites data'!$A:$AC,'All sites data'!N$3,FALSE))</f>
        <v/>
      </c>
      <c r="H78" s="4">
        <f>IF(H77="","",VLOOKUP($E77&amp;$E$6,'All sites data'!$A:$AC,'All sites data'!O$3,FALSE))</f>
        <v>8.5000000000000006E-2</v>
      </c>
      <c r="I78" s="4">
        <f>IF(H77="","",VLOOKUP($E77&amp;$E$6,'All sites data'!$A:$AC,'All sites data'!P$3,FALSE))</f>
        <v>9.5000000000000001E-2</v>
      </c>
      <c r="J78" s="4">
        <f>IF(J77="","",VLOOKUP($E77&amp;$E$6,'All sites data'!$A:$AC,'All sites data'!Q$3,FALSE))</f>
        <v>0.42299999999999999</v>
      </c>
      <c r="K78" s="4">
        <f>IF(J77="","",VLOOKUP($E77&amp;$E$6,'All sites data'!$A:$AC,'All sites data'!R$3,FALSE))</f>
        <v>0.438</v>
      </c>
      <c r="L78" s="4">
        <f>IF(L77="","",VLOOKUP($E77&amp;$E$6,'All sites data'!$A:$AC,'All sites data'!S$3,FALSE))</f>
        <v>0.114</v>
      </c>
      <c r="M78" s="4">
        <f>IF(L77="","",VLOOKUP($E77&amp;$E$6,'All sites data'!$A:$AC,'All sites data'!T$3,FALSE))</f>
        <v>0.124</v>
      </c>
      <c r="N78" s="4">
        <f>IF(N77="","",VLOOKUP($E77&amp;$E$6,'All sites data'!$A:$AC,'All sites data'!U$3,FALSE))</f>
        <v>1.9E-2</v>
      </c>
      <c r="O78" s="4">
        <f>IF(N77="","",VLOOKUP($E77&amp;$E$6,'All sites data'!$A:$AC,'All sites data'!V$3,FALSE))</f>
        <v>2.4E-2</v>
      </c>
      <c r="P78" s="4">
        <f>IF(P77="","",VLOOKUP($E77&amp;$E$6,'All sites data'!$A:$AC,'All sites data'!W$3,FALSE))</f>
        <v>0.29199999999999998</v>
      </c>
      <c r="Q78" s="4">
        <f>IF(P77="","",VLOOKUP($E77&amp;$E$6,'All sites data'!$A:$AC,'All sites data'!X$3,FALSE))</f>
        <v>0.30599999999999999</v>
      </c>
      <c r="R78" s="4">
        <f>IF(R77="","",VLOOKUP($E77&amp;$E$6,'All sites data'!$A:$AC,'All sites data'!Y$3,FALSE))</f>
        <v>4.0000000000000001E-3</v>
      </c>
      <c r="S78" s="4">
        <f>IF(R77="","",VLOOKUP($E77&amp;$E$6,'All sites data'!$A:$AC,'All sites data'!Z$3,FALSE))</f>
        <v>6.0000000000000001E-3</v>
      </c>
      <c r="T78" s="4">
        <f>IF(T77="","",VLOOKUP($E77&amp;$E$6,'All sites data'!$A:$AC,'All sites data'!AA$3,FALSE))</f>
        <v>3.3000000000000002E-2</v>
      </c>
      <c r="U78" s="4">
        <f>IF(T77="","",VLOOKUP($E77&amp;$E$6,'All sites data'!$A:$AC,'All sites data'!AB$3,FALSE))</f>
        <v>3.9E-2</v>
      </c>
      <c r="V78" s="167"/>
      <c r="W78" s="169"/>
    </row>
    <row r="79" spans="4:23" s="16" customFormat="1" ht="15.75" x14ac:dyDescent="0.2">
      <c r="D79" s="33"/>
      <c r="E79" s="70" t="s">
        <v>155</v>
      </c>
      <c r="F79" s="173" t="str">
        <f>IF(OR(ISERROR(VLOOKUP($E79&amp;$E$6,'All sites data'!$A:$AC,'All sites data'!B$3,FALSE)),ISBLANK(VLOOKUP($E79&amp;$E$6,'All sites data'!$A:$AC,'All sites data'!B$3,FALSE))),"",VLOOKUP($E79&amp;$E$6,'All sites data'!$A:$AC,'All sites data'!B$3,FALSE))</f>
        <v/>
      </c>
      <c r="G79" s="174"/>
      <c r="H79" s="174">
        <f>IF(OR(ISERROR(VLOOKUP($E79&amp;$E$6,'All sites data'!$A:$AC,'All sites data'!C$3,FALSE)),ISBLANK(VLOOKUP($E79&amp;$E$6,'All sites data'!$A:$AC,'All sites data'!C$3,FALSE))),"",VLOOKUP($E79&amp;$E$6,'All sites data'!$A:$AC,'All sites data'!C$3,FALSE))</f>
        <v>0.10372244307914709</v>
      </c>
      <c r="I79" s="174"/>
      <c r="J79" s="174">
        <f>IF(OR(ISERROR(VLOOKUP($E79&amp;$E$6,'All sites data'!$A:$AC,'All sites data'!D$3,FALSE)),ISBLANK(VLOOKUP($E79&amp;$E$6,'All sites data'!$A:$AC,'All sites data'!D$3,FALSE))),"",VLOOKUP($E79&amp;$E$6,'All sites data'!$A:$AC,'All sites data'!D$3,FALSE))</f>
        <v>0.28005059631369716</v>
      </c>
      <c r="K79" s="174"/>
      <c r="L79" s="174">
        <f>IF(OR(ISERROR(VLOOKUP($E79&amp;$E$6,'All sites data'!$A:$AC,'All sites data'!E$3,FALSE)),ISBLANK(VLOOKUP($E79&amp;$E$6,'All sites data'!$A:$AC,'All sites data'!E$3,FALSE))),"",VLOOKUP($E79&amp;$E$6,'All sites data'!$A:$AC,'All sites data'!E$3,FALSE))</f>
        <v>0.16201662450307192</v>
      </c>
      <c r="M79" s="174"/>
      <c r="N79" s="174">
        <f>IF(OR(ISERROR(VLOOKUP($E79&amp;$E$6,'All sites data'!$A:$AC,'All sites data'!F$3,FALSE)),ISBLANK(VLOOKUP($E79&amp;$E$6,'All sites data'!$A:$AC,'All sites data'!F$3,FALSE))),"",VLOOKUP($E79&amp;$E$6,'All sites data'!$A:$AC,'All sites data'!F$3,FALSE))</f>
        <v>1.5973979038670039E-2</v>
      </c>
      <c r="O79" s="174"/>
      <c r="P79" s="174">
        <f>IF(OR(ISERROR(VLOOKUP($E79&amp;$E$6,'All sites data'!$A:$AC,'All sites data'!G$3,FALSE)),ISBLANK(VLOOKUP($E79&amp;$E$6,'All sites data'!$A:$AC,'All sites data'!G$3,FALSE))),"",VLOOKUP($E79&amp;$E$6,'All sites data'!$A:$AC,'All sites data'!G$3,FALSE))</f>
        <v>0.39447054571738344</v>
      </c>
      <c r="Q79" s="174"/>
      <c r="R79" s="174">
        <f>IF(OR(ISERROR(VLOOKUP($E79&amp;$E$6,'All sites data'!$A:$AC,'All sites data'!H$3,FALSE)),ISBLANK(VLOOKUP($E79&amp;$E$6,'All sites data'!$A:$AC,'All sites data'!H$3,FALSE))),"",VLOOKUP($E79&amp;$E$6,'All sites data'!$A:$AC,'All sites data'!H$3,FALSE))</f>
        <v>6.3245392121431153E-3</v>
      </c>
      <c r="S79" s="174"/>
      <c r="T79" s="174">
        <f>IF(OR(ISERROR(VLOOKUP($E79&amp;$E$6,'All sites data'!$A:$AC,'All sites data'!I$3,FALSE)),ISBLANK(VLOOKUP($E79&amp;$E$6,'All sites data'!$A:$AC,'All sites data'!I$3,FALSE))),"",VLOOKUP($E79&amp;$E$6,'All sites data'!$A:$AC,'All sites data'!I$3,FALSE))</f>
        <v>3.7441272135887244E-2</v>
      </c>
      <c r="U79" s="175"/>
      <c r="V79" s="176">
        <v>1</v>
      </c>
      <c r="W79" s="172">
        <f>IF(OR(ISERROR(VLOOKUP($E79&amp;$E$6,'All sites data'!$A:$AC,'All sites data'!K$3,FALSE)),ISBLANK(VLOOKUP($E79&amp;$E$6,'All sites data'!$A:$AC,'All sites data'!K$3,FALSE))),"",VLOOKUP($E79&amp;$E$6,'All sites data'!$A:$AC,'All sites data'!K$3,FALSE))</f>
        <v>27670</v>
      </c>
    </row>
    <row r="80" spans="4:23" x14ac:dyDescent="0.25">
      <c r="D80" s="33"/>
      <c r="E80" s="67" t="s">
        <v>27</v>
      </c>
      <c r="F80" s="3" t="str">
        <f>IF(F79="","",VLOOKUP($E79&amp;$E$6,'All sites data'!$A:$AC,'All sites data'!M$3,FALSE))</f>
        <v/>
      </c>
      <c r="G80" s="4" t="str">
        <f>IF(F79="","",VLOOKUP($E79&amp;$E$6,'All sites data'!$A:$AC,'All sites data'!N$3,FALSE))</f>
        <v/>
      </c>
      <c r="H80" s="4">
        <f>IF(H79="","",VLOOKUP($E79&amp;$E$6,'All sites data'!$A:$AC,'All sites data'!O$3,FALSE))</f>
        <v>0.1</v>
      </c>
      <c r="I80" s="4">
        <f>IF(H79="","",VLOOKUP($E79&amp;$E$6,'All sites data'!$A:$AC,'All sites data'!P$3,FALSE))</f>
        <v>0.107</v>
      </c>
      <c r="J80" s="4">
        <f>IF(J79="","",VLOOKUP($E79&amp;$E$6,'All sites data'!$A:$AC,'All sites data'!Q$3,FALSE))</f>
        <v>0.27500000000000002</v>
      </c>
      <c r="K80" s="4">
        <f>IF(J79="","",VLOOKUP($E79&amp;$E$6,'All sites data'!$A:$AC,'All sites data'!R$3,FALSE))</f>
        <v>0.28499999999999998</v>
      </c>
      <c r="L80" s="4">
        <f>IF(L79="","",VLOOKUP($E79&amp;$E$6,'All sites data'!$A:$AC,'All sites data'!S$3,FALSE))</f>
        <v>0.158</v>
      </c>
      <c r="M80" s="4">
        <f>IF(L79="","",VLOOKUP($E79&amp;$E$6,'All sites data'!$A:$AC,'All sites data'!T$3,FALSE))</f>
        <v>0.16600000000000001</v>
      </c>
      <c r="N80" s="4">
        <f>IF(N79="","",VLOOKUP($E79&amp;$E$6,'All sites data'!$A:$AC,'All sites data'!U$3,FALSE))</f>
        <v>1.4999999999999999E-2</v>
      </c>
      <c r="O80" s="4">
        <f>IF(N79="","",VLOOKUP($E79&amp;$E$6,'All sites data'!$A:$AC,'All sites data'!V$3,FALSE))</f>
        <v>1.7999999999999999E-2</v>
      </c>
      <c r="P80" s="4">
        <f>IF(P79="","",VLOOKUP($E79&amp;$E$6,'All sites data'!$A:$AC,'All sites data'!W$3,FALSE))</f>
        <v>0.38900000000000001</v>
      </c>
      <c r="Q80" s="4">
        <f>IF(P79="","",VLOOKUP($E79&amp;$E$6,'All sites data'!$A:$AC,'All sites data'!X$3,FALSE))</f>
        <v>0.4</v>
      </c>
      <c r="R80" s="4">
        <f>IF(R79="","",VLOOKUP($E79&amp;$E$6,'All sites data'!$A:$AC,'All sites data'!Y$3,FALSE))</f>
        <v>5.0000000000000001E-3</v>
      </c>
      <c r="S80" s="4">
        <f>IF(R79="","",VLOOKUP($E79&amp;$E$6,'All sites data'!$A:$AC,'All sites data'!Z$3,FALSE))</f>
        <v>7.0000000000000001E-3</v>
      </c>
      <c r="T80" s="4">
        <f>IF(T79="","",VLOOKUP($E79&amp;$E$6,'All sites data'!$A:$AC,'All sites data'!AA$3,FALSE))</f>
        <v>3.5000000000000003E-2</v>
      </c>
      <c r="U80" s="4">
        <f>IF(T79="","",VLOOKUP($E79&amp;$E$6,'All sites data'!$A:$AC,'All sites data'!AB$3,FALSE))</f>
        <v>0.04</v>
      </c>
      <c r="V80" s="167"/>
      <c r="W80" s="169"/>
    </row>
    <row r="81" spans="4:25" s="16" customFormat="1" ht="15.75" x14ac:dyDescent="0.2">
      <c r="D81" s="33"/>
      <c r="E81" s="70" t="s">
        <v>157</v>
      </c>
      <c r="F81" s="173" t="str">
        <f>IF(OR(ISERROR(VLOOKUP($E81&amp;$E$6,'All sites data'!$A:$AC,'All sites data'!B$3,FALSE)),ISBLANK(VLOOKUP($E81&amp;$E$6,'All sites data'!$A:$AC,'All sites data'!B$3,FALSE))),"",VLOOKUP($E81&amp;$E$6,'All sites data'!$A:$AC,'All sites data'!B$3,FALSE))</f>
        <v/>
      </c>
      <c r="G81" s="174"/>
      <c r="H81" s="174">
        <f>IF(OR(ISERROR(VLOOKUP($E81&amp;$E$6,'All sites data'!$A:$AC,'All sites data'!C$3,FALSE)),ISBLANK(VLOOKUP($E81&amp;$E$6,'All sites data'!$A:$AC,'All sites data'!C$3,FALSE))),"",VLOOKUP($E81&amp;$E$6,'All sites data'!$A:$AC,'All sites data'!C$3,FALSE))</f>
        <v>0.13140045854031335</v>
      </c>
      <c r="I81" s="174"/>
      <c r="J81" s="174">
        <f>IF(OR(ISERROR(VLOOKUP($E81&amp;$E$6,'All sites data'!$A:$AC,'All sites data'!D$3,FALSE)),ISBLANK(VLOOKUP($E81&amp;$E$6,'All sites data'!$A:$AC,'All sites data'!D$3,FALSE))),"",VLOOKUP($E81&amp;$E$6,'All sites data'!$A:$AC,'All sites data'!D$3,FALSE))</f>
        <v>0.20510126098586168</v>
      </c>
      <c r="K81" s="174"/>
      <c r="L81" s="174">
        <f>IF(OR(ISERROR(VLOOKUP($E81&amp;$E$6,'All sites data'!$A:$AC,'All sites data'!E$3,FALSE)),ISBLANK(VLOOKUP($E81&amp;$E$6,'All sites data'!$A:$AC,'All sites data'!E$3,FALSE))),"",VLOOKUP($E81&amp;$E$6,'All sites data'!$A:$AC,'All sites data'!E$3,FALSE))</f>
        <v>0.10493886129155522</v>
      </c>
      <c r="M81" s="174"/>
      <c r="N81" s="174">
        <f>IF(OR(ISERROR(VLOOKUP($E81&amp;$E$6,'All sites data'!$A:$AC,'All sites data'!F$3,FALSE)),ISBLANK(VLOOKUP($E81&amp;$E$6,'All sites data'!$A:$AC,'All sites data'!F$3,FALSE))),"",VLOOKUP($E81&amp;$E$6,'All sites data'!$A:$AC,'All sites data'!F$3,FALSE))</f>
        <v>2.8133358807795186E-2</v>
      </c>
      <c r="O81" s="174"/>
      <c r="P81" s="174">
        <f>IF(OR(ISERROR(VLOOKUP($E81&amp;$E$6,'All sites data'!$A:$AC,'All sites data'!G$3,FALSE)),ISBLANK(VLOOKUP($E81&amp;$E$6,'All sites data'!$A:$AC,'All sites data'!G$3,FALSE))),"",VLOOKUP($E81&amp;$E$6,'All sites data'!$A:$AC,'All sites data'!G$3,FALSE))</f>
        <v>0.50224493695070693</v>
      </c>
      <c r="Q81" s="174"/>
      <c r="R81" s="174">
        <f>IF(OR(ISERROR(VLOOKUP($E81&amp;$E$6,'All sites data'!$A:$AC,'All sites data'!H$3,FALSE)),ISBLANK(VLOOKUP($E81&amp;$E$6,'All sites data'!$A:$AC,'All sites data'!H$3,FALSE))),"",VLOOKUP($E81&amp;$E$6,'All sites data'!$A:$AC,'All sites data'!H$3,FALSE))</f>
        <v>4.2032862055789069E-3</v>
      </c>
      <c r="S81" s="174"/>
      <c r="T81" s="174">
        <f>IF(OR(ISERROR(VLOOKUP($E81&amp;$E$6,'All sites data'!$A:$AC,'All sites data'!I$3,FALSE)),ISBLANK(VLOOKUP($E81&amp;$E$6,'All sites data'!$A:$AC,'All sites data'!I$3,FALSE))),"",VLOOKUP($E81&amp;$E$6,'All sites data'!$A:$AC,'All sites data'!I$3,FALSE))</f>
        <v>2.3977837218188764E-2</v>
      </c>
      <c r="U81" s="175"/>
      <c r="V81" s="176">
        <v>1</v>
      </c>
      <c r="W81" s="172">
        <f>IF(OR(ISERROR(VLOOKUP($E81&amp;$E$6,'All sites data'!$A:$AC,'All sites data'!K$3,FALSE)),ISBLANK(VLOOKUP($E81&amp;$E$6,'All sites data'!$A:$AC,'All sites data'!K$3,FALSE))),"",VLOOKUP($E81&amp;$E$6,'All sites data'!$A:$AC,'All sites data'!K$3,FALSE))</f>
        <v>20936</v>
      </c>
    </row>
    <row r="82" spans="4:25" x14ac:dyDescent="0.25">
      <c r="D82" s="33"/>
      <c r="E82" s="67" t="s">
        <v>27</v>
      </c>
      <c r="F82" s="3" t="str">
        <f>IF(F81="","",VLOOKUP($E81&amp;$E$6,'All sites data'!$A:$AC,'All sites data'!M$3,FALSE))</f>
        <v/>
      </c>
      <c r="G82" s="4" t="str">
        <f>IF(F81="","",VLOOKUP($E81&amp;$E$6,'All sites data'!$A:$AC,'All sites data'!N$3,FALSE))</f>
        <v/>
      </c>
      <c r="H82" s="4">
        <f>IF(H81="","",VLOOKUP($E81&amp;$E$6,'All sites data'!$A:$AC,'All sites data'!O$3,FALSE))</f>
        <v>0.127</v>
      </c>
      <c r="I82" s="4">
        <f>IF(H81="","",VLOOKUP($E81&amp;$E$6,'All sites data'!$A:$AC,'All sites data'!P$3,FALSE))</f>
        <v>0.13600000000000001</v>
      </c>
      <c r="J82" s="4">
        <f>IF(J81="","",VLOOKUP($E81&amp;$E$6,'All sites data'!$A:$AC,'All sites data'!Q$3,FALSE))</f>
        <v>0.2</v>
      </c>
      <c r="K82" s="4">
        <f>IF(J81="","",VLOOKUP($E81&amp;$E$6,'All sites data'!$A:$AC,'All sites data'!R$3,FALSE))</f>
        <v>0.21099999999999999</v>
      </c>
      <c r="L82" s="4">
        <f>IF(L81="","",VLOOKUP($E81&amp;$E$6,'All sites data'!$A:$AC,'All sites data'!S$3,FALSE))</f>
        <v>0.10100000000000001</v>
      </c>
      <c r="M82" s="4">
        <f>IF(L81="","",VLOOKUP($E81&amp;$E$6,'All sites data'!$A:$AC,'All sites data'!T$3,FALSE))</f>
        <v>0.109</v>
      </c>
      <c r="N82" s="4">
        <f>IF(N81="","",VLOOKUP($E81&amp;$E$6,'All sites data'!$A:$AC,'All sites data'!U$3,FALSE))</f>
        <v>2.5999999999999999E-2</v>
      </c>
      <c r="O82" s="4">
        <f>IF(N81="","",VLOOKUP($E81&amp;$E$6,'All sites data'!$A:$AC,'All sites data'!V$3,FALSE))</f>
        <v>0.03</v>
      </c>
      <c r="P82" s="4">
        <f>IF(P81="","",VLOOKUP($E81&amp;$E$6,'All sites data'!$A:$AC,'All sites data'!W$3,FALSE))</f>
        <v>0.495</v>
      </c>
      <c r="Q82" s="4">
        <f>IF(P81="","",VLOOKUP($E81&amp;$E$6,'All sites data'!$A:$AC,'All sites data'!X$3,FALSE))</f>
        <v>0.50900000000000001</v>
      </c>
      <c r="R82" s="4">
        <f>IF(R81="","",VLOOKUP($E81&amp;$E$6,'All sites data'!$A:$AC,'All sites data'!Y$3,FALSE))</f>
        <v>3.0000000000000001E-3</v>
      </c>
      <c r="S82" s="4">
        <f>IF(R81="","",VLOOKUP($E81&amp;$E$6,'All sites data'!$A:$AC,'All sites data'!Z$3,FALSE))</f>
        <v>5.0000000000000001E-3</v>
      </c>
      <c r="T82" s="4">
        <f>IF(T81="","",VLOOKUP($E81&amp;$E$6,'All sites data'!$A:$AC,'All sites data'!AA$3,FALSE))</f>
        <v>2.1999999999999999E-2</v>
      </c>
      <c r="U82" s="4">
        <f>IF(T81="","",VLOOKUP($E81&amp;$E$6,'All sites data'!$A:$AC,'All sites data'!AB$3,FALSE))</f>
        <v>2.5999999999999999E-2</v>
      </c>
      <c r="V82" s="167"/>
      <c r="W82" s="169"/>
    </row>
    <row r="83" spans="4:25" ht="15.75" x14ac:dyDescent="0.25">
      <c r="E83" s="71" t="s">
        <v>15</v>
      </c>
      <c r="F83" s="173" t="str">
        <f>IF(OR(ISERROR(VLOOKUP($E83&amp;$E$6,'All sites data'!$A:$AC,'All sites data'!B$3,FALSE)),ISBLANK(VLOOKUP($E83&amp;$E$6,'All sites data'!$A:$AC,'All sites data'!B$3,FALSE))),"",VLOOKUP($E83&amp;$E$6,'All sites data'!$A:$AC,'All sites data'!B$3,FALSE))</f>
        <v/>
      </c>
      <c r="G83" s="174"/>
      <c r="H83" s="174">
        <f>IF(OR(ISERROR(VLOOKUP($E83&amp;$E$6,'All sites data'!$A:$AC,'All sites data'!C$3,FALSE)),ISBLANK(VLOOKUP($E83&amp;$E$6,'All sites data'!$A:$AC,'All sites data'!C$3,FALSE))),"",VLOOKUP($E83&amp;$E$6,'All sites data'!$A:$AC,'All sites data'!C$3,FALSE))</f>
        <v>0.26085687231703819</v>
      </c>
      <c r="I83" s="174"/>
      <c r="J83" s="174">
        <f>IF(OR(ISERROR(VLOOKUP($E83&amp;$E$6,'All sites data'!$A:$AC,'All sites data'!D$3,FALSE)),ISBLANK(VLOOKUP($E83&amp;$E$6,'All sites data'!$A:$AC,'All sites data'!D$3,FALSE))),"",VLOOKUP($E83&amp;$E$6,'All sites data'!$A:$AC,'All sites data'!D$3,FALSE))</f>
        <v>0.22118140439326667</v>
      </c>
      <c r="K83" s="174"/>
      <c r="L83" s="174">
        <f>IF(OR(ISERROR(VLOOKUP($E83&amp;$E$6,'All sites data'!$A:$AC,'All sites data'!E$3,FALSE)),ISBLANK(VLOOKUP($E83&amp;$E$6,'All sites data'!$A:$AC,'All sites data'!E$3,FALSE))),"",VLOOKUP($E83&amp;$E$6,'All sites data'!$A:$AC,'All sites data'!E$3,FALSE))</f>
        <v>0.1110552623495574</v>
      </c>
      <c r="M83" s="174"/>
      <c r="N83" s="174">
        <f>IF(OR(ISERROR(VLOOKUP($E83&amp;$E$6,'All sites data'!$A:$AC,'All sites data'!F$3,FALSE)),ISBLANK(VLOOKUP($E83&amp;$E$6,'All sites data'!$A:$AC,'All sites data'!F$3,FALSE))),"",VLOOKUP($E83&amp;$E$6,'All sites data'!$A:$AC,'All sites data'!F$3,FALSE))</f>
        <v>1.7239497259602814E-2</v>
      </c>
      <c r="O83" s="174"/>
      <c r="P83" s="174">
        <f>IF(OR(ISERROR(VLOOKUP($E83&amp;$E$6,'All sites data'!$A:$AC,'All sites data'!G$3,FALSE)),ISBLANK(VLOOKUP($E83&amp;$E$6,'All sites data'!$A:$AC,'All sites data'!G$3,FALSE))),"",VLOOKUP($E83&amp;$E$6,'All sites data'!$A:$AC,'All sites data'!G$3,FALSE))</f>
        <v>0.35963302286499071</v>
      </c>
      <c r="Q83" s="174"/>
      <c r="R83" s="174">
        <f>IF(OR(ISERROR(VLOOKUP($E83&amp;$E$6,'All sites data'!$A:$AC,'All sites data'!H$3,FALSE)),ISBLANK(VLOOKUP($E83&amp;$E$6,'All sites data'!$A:$AC,'All sites data'!H$3,FALSE))),"",VLOOKUP($E83&amp;$E$6,'All sites data'!$A:$AC,'All sites data'!H$3,FALSE))</f>
        <v>4.2571987784352696E-3</v>
      </c>
      <c r="S83" s="174"/>
      <c r="T83" s="174">
        <f>IF(OR(ISERROR(VLOOKUP($E83&amp;$E$6,'All sites data'!$A:$AC,'All sites data'!I$3,FALSE)),ISBLANK(VLOOKUP($E83&amp;$E$6,'All sites data'!$A:$AC,'All sites data'!I$3,FALSE))),"",VLOOKUP($E83&amp;$E$6,'All sites data'!$A:$AC,'All sites data'!I$3,FALSE))</f>
        <v>2.5776742037108964E-2</v>
      </c>
      <c r="U83" s="175"/>
      <c r="V83" s="176">
        <v>1</v>
      </c>
      <c r="W83" s="172">
        <f>IF(OR(ISERROR(VLOOKUP($E83&amp;$E$6,'All sites data'!$A:$AC,'All sites data'!K$3,FALSE)),ISBLANK(VLOOKUP($E83&amp;$E$6,'All sites data'!$A:$AC,'All sites data'!K$3,FALSE))),"",VLOOKUP($E83&amp;$E$6,'All sites data'!$A:$AC,'All sites data'!K$3,FALSE))</f>
        <v>393921</v>
      </c>
      <c r="Y83" s="16"/>
    </row>
    <row r="84" spans="4:25" ht="15.75" x14ac:dyDescent="0.25">
      <c r="E84" s="67" t="s">
        <v>27</v>
      </c>
      <c r="F84" s="3" t="str">
        <f>IF(F83="","",VLOOKUP($E83&amp;$E$6,'All sites data'!$A:$AC,'All sites data'!M$3,FALSE))</f>
        <v/>
      </c>
      <c r="G84" s="4" t="str">
        <f>IF(F83="","",VLOOKUP($E83&amp;$E$6,'All sites data'!$A:$AC,'All sites data'!N$3,FALSE))</f>
        <v/>
      </c>
      <c r="H84" s="4">
        <f>IF(H83="","",VLOOKUP($E83&amp;$E$6,'All sites data'!$A:$AC,'All sites data'!O$3,FALSE))</f>
        <v>0.25900000000000001</v>
      </c>
      <c r="I84" s="4">
        <f>IF(H83="","",VLOOKUP($E83&amp;$E$6,'All sites data'!$A:$AC,'All sites data'!P$3,FALSE))</f>
        <v>0.26200000000000001</v>
      </c>
      <c r="J84" s="4">
        <f>IF(J83="","",VLOOKUP($E83&amp;$E$6,'All sites data'!$A:$AC,'All sites data'!Q$3,FALSE))</f>
        <v>0.22</v>
      </c>
      <c r="K84" s="4">
        <f>IF(J83="","",VLOOKUP($E83&amp;$E$6,'All sites data'!$A:$AC,'All sites data'!R$3,FALSE))</f>
        <v>0.222</v>
      </c>
      <c r="L84" s="4">
        <f>IF(L83="","",VLOOKUP($E83&amp;$E$6,'All sites data'!$A:$AC,'All sites data'!S$3,FALSE))</f>
        <v>0.11</v>
      </c>
      <c r="M84" s="4">
        <f>IF(L83="","",VLOOKUP($E83&amp;$E$6,'All sites data'!$A:$AC,'All sites data'!T$3,FALSE))</f>
        <v>0.112</v>
      </c>
      <c r="N84" s="4">
        <f>IF(N83="","",VLOOKUP($E83&amp;$E$6,'All sites data'!$A:$AC,'All sites data'!U$3,FALSE))</f>
        <v>1.7000000000000001E-2</v>
      </c>
      <c r="O84" s="4">
        <f>IF(N83="","",VLOOKUP($E83&amp;$E$6,'All sites data'!$A:$AC,'All sites data'!V$3,FALSE))</f>
        <v>1.7999999999999999E-2</v>
      </c>
      <c r="P84" s="4">
        <f>IF(P83="","",VLOOKUP($E83&amp;$E$6,'All sites data'!$A:$AC,'All sites data'!W$3,FALSE))</f>
        <v>0.35799999999999998</v>
      </c>
      <c r="Q84" s="4">
        <f>IF(P83="","",VLOOKUP($E83&amp;$E$6,'All sites data'!$A:$AC,'All sites data'!X$3,FALSE))</f>
        <v>0.36099999999999999</v>
      </c>
      <c r="R84" s="4">
        <f>IF(R83="","",VLOOKUP($E83&amp;$E$6,'All sites data'!$A:$AC,'All sites data'!Y$3,FALSE))</f>
        <v>4.0000000000000001E-3</v>
      </c>
      <c r="S84" s="4">
        <f>IF(R83="","",VLOOKUP($E83&amp;$E$6,'All sites data'!$A:$AC,'All sites data'!Z$3,FALSE))</f>
        <v>4.0000000000000001E-3</v>
      </c>
      <c r="T84" s="4">
        <f>IF(T83="","",VLOOKUP($E83&amp;$E$6,'All sites data'!$A:$AC,'All sites data'!AA$3,FALSE))</f>
        <v>2.5000000000000001E-2</v>
      </c>
      <c r="U84" s="4">
        <f>IF(T83="","",VLOOKUP($E83&amp;$E$6,'All sites data'!$A:$AC,'All sites data'!AB$3,FALSE))</f>
        <v>2.5999999999999999E-2</v>
      </c>
      <c r="V84" s="167"/>
      <c r="W84" s="169"/>
      <c r="Y84" s="16"/>
    </row>
    <row r="85" spans="4:25" ht="15.75" x14ac:dyDescent="0.25">
      <c r="E85" s="71" t="s">
        <v>19</v>
      </c>
      <c r="F85" s="173" t="str">
        <f>IF(OR(ISERROR(VLOOKUP($E85&amp;$E$6,'All sites data'!$A:$AC,'All sites data'!B$3,FALSE)),ISBLANK(VLOOKUP($E85&amp;$E$6,'All sites data'!$A:$AC,'All sites data'!B$3,FALSE))),"",VLOOKUP($E85&amp;$E$6,'All sites data'!$A:$AC,'All sites data'!B$3,FALSE))</f>
        <v/>
      </c>
      <c r="G85" s="174"/>
      <c r="H85" s="174">
        <f>IF(OR(ISERROR(VLOOKUP($E85&amp;$E$6,'All sites data'!$A:$AC,'All sites data'!C$3,FALSE)),ISBLANK(VLOOKUP($E85&amp;$E$6,'All sites data'!$A:$AC,'All sites data'!C$3,FALSE))),"",VLOOKUP($E85&amp;$E$6,'All sites data'!$A:$AC,'All sites data'!C$3,FALSE))</f>
        <v>0.51632443201902378</v>
      </c>
      <c r="I85" s="174"/>
      <c r="J85" s="174">
        <f>IF(OR(ISERROR(VLOOKUP($E85&amp;$E$6,'All sites data'!$A:$AC,'All sites data'!D$3,FALSE)),ISBLANK(VLOOKUP($E85&amp;$E$6,'All sites data'!$A:$AC,'All sites data'!D$3,FALSE))),"",VLOOKUP($E85&amp;$E$6,'All sites data'!$A:$AC,'All sites data'!D$3,FALSE))</f>
        <v>0.31608502843921721</v>
      </c>
      <c r="K85" s="174"/>
      <c r="L85" s="174">
        <f>IF(OR(ISERROR(VLOOKUP($E85&amp;$E$6,'All sites data'!$A:$AC,'All sites data'!E$3,FALSE)),ISBLANK(VLOOKUP($E85&amp;$E$6,'All sites data'!$A:$AC,'All sites data'!E$3,FALSE))),"",VLOOKUP($E85&amp;$E$6,'All sites data'!$A:$AC,'All sites data'!E$3,FALSE))</f>
        <v>5.7874610366657024E-2</v>
      </c>
      <c r="M85" s="174"/>
      <c r="N85" s="174">
        <f>IF(OR(ISERROR(VLOOKUP($E85&amp;$E$6,'All sites data'!$A:$AC,'All sites data'!F$3,FALSE)),ISBLANK(VLOOKUP($E85&amp;$E$6,'All sites data'!$A:$AC,'All sites data'!F$3,FALSE))),"",VLOOKUP($E85&amp;$E$6,'All sites data'!$A:$AC,'All sites data'!F$3,FALSE))</f>
        <v>5.5271698962048909E-3</v>
      </c>
      <c r="O85" s="174"/>
      <c r="P85" s="174">
        <f>IF(OR(ISERROR(VLOOKUP($E85&amp;$E$6,'All sites data'!$A:$AC,'All sites data'!G$3,FALSE)),ISBLANK(VLOOKUP($E85&amp;$E$6,'All sites data'!$A:$AC,'All sites data'!G$3,FALSE))),"",VLOOKUP($E85&amp;$E$6,'All sites data'!$A:$AC,'All sites data'!G$3,FALSE))</f>
        <v>2.2365757254410489E-2</v>
      </c>
      <c r="Q85" s="174"/>
      <c r="R85" s="174">
        <f>IF(OR(ISERROR(VLOOKUP($E85&amp;$E$6,'All sites data'!$A:$AC,'All sites data'!H$3,FALSE)),ISBLANK(VLOOKUP($E85&amp;$E$6,'All sites data'!$A:$AC,'All sites data'!H$3,FALSE))),"",VLOOKUP($E85&amp;$E$6,'All sites data'!$A:$AC,'All sites data'!H$3,FALSE))</f>
        <v>4.4988592178411905E-4</v>
      </c>
      <c r="S85" s="174"/>
      <c r="T85" s="174">
        <f>IF(OR(ISERROR(VLOOKUP($E85&amp;$E$6,'All sites data'!$A:$AC,'All sites data'!I$3,FALSE)),ISBLANK(VLOOKUP($E85&amp;$E$6,'All sites data'!$A:$AC,'All sites data'!I$3,FALSE))),"",VLOOKUP($E85&amp;$E$6,'All sites data'!$A:$AC,'All sites data'!I$3,FALSE))</f>
        <v>8.1373116102702522E-2</v>
      </c>
      <c r="U85" s="175"/>
      <c r="V85" s="176">
        <v>1</v>
      </c>
      <c r="W85" s="172">
        <f>IF(OR(ISERROR(VLOOKUP($E85&amp;$E$6,'All sites data'!$A:$AC,'All sites data'!K$3,FALSE)),ISBLANK(VLOOKUP($E85&amp;$E$6,'All sites data'!$A:$AC,'All sites data'!K$3,FALSE))),"",VLOOKUP($E85&amp;$E$6,'All sites data'!$A:$AC,'All sites data'!K$3,FALSE))</f>
        <v>124476</v>
      </c>
      <c r="Y85" s="16"/>
    </row>
    <row r="86" spans="4:25" ht="15.75" x14ac:dyDescent="0.25">
      <c r="E86" s="67" t="s">
        <v>27</v>
      </c>
      <c r="F86" s="3" t="str">
        <f>IF(F85="","",VLOOKUP($E85&amp;$E$6,'All sites data'!$A:$AC,'All sites data'!M$3,FALSE))</f>
        <v/>
      </c>
      <c r="G86" s="4" t="str">
        <f>IF(F85="","",VLOOKUP($E85&amp;$E$6,'All sites data'!$A:$AC,'All sites data'!N$3,FALSE))</f>
        <v/>
      </c>
      <c r="H86" s="4">
        <f>IF(H85="","",VLOOKUP($E85&amp;$E$6,'All sites data'!$A:$AC,'All sites data'!O$3,FALSE))</f>
        <v>0.51400000000000001</v>
      </c>
      <c r="I86" s="4">
        <f>IF(H85="","",VLOOKUP($E85&amp;$E$6,'All sites data'!$A:$AC,'All sites data'!P$3,FALSE))</f>
        <v>0.51900000000000002</v>
      </c>
      <c r="J86" s="4">
        <f>IF(J85="","",VLOOKUP($E85&amp;$E$6,'All sites data'!$A:$AC,'All sites data'!Q$3,FALSE))</f>
        <v>0.314</v>
      </c>
      <c r="K86" s="4">
        <f>IF(J85="","",VLOOKUP($E85&amp;$E$6,'All sites data'!$A:$AC,'All sites data'!R$3,FALSE))</f>
        <v>0.31900000000000001</v>
      </c>
      <c r="L86" s="4">
        <f>IF(L85="","",VLOOKUP($E85&amp;$E$6,'All sites data'!$A:$AC,'All sites data'!S$3,FALSE))</f>
        <v>5.7000000000000002E-2</v>
      </c>
      <c r="M86" s="4">
        <f>IF(L85="","",VLOOKUP($E85&amp;$E$6,'All sites data'!$A:$AC,'All sites data'!T$3,FALSE))</f>
        <v>5.8999999999999997E-2</v>
      </c>
      <c r="N86" s="4">
        <f>IF(N85="","",VLOOKUP($E85&amp;$E$6,'All sites data'!$A:$AC,'All sites data'!U$3,FALSE))</f>
        <v>5.0000000000000001E-3</v>
      </c>
      <c r="O86" s="4">
        <f>IF(N85="","",VLOOKUP($E85&amp;$E$6,'All sites data'!$A:$AC,'All sites data'!V$3,FALSE))</f>
        <v>6.0000000000000001E-3</v>
      </c>
      <c r="P86" s="4">
        <f>IF(P85="","",VLOOKUP($E85&amp;$E$6,'All sites data'!$A:$AC,'All sites data'!W$3,FALSE))</f>
        <v>2.1999999999999999E-2</v>
      </c>
      <c r="Q86" s="4">
        <f>IF(P85="","",VLOOKUP($E85&amp;$E$6,'All sites data'!$A:$AC,'All sites data'!X$3,FALSE))</f>
        <v>2.3E-2</v>
      </c>
      <c r="R86" s="4">
        <f>IF(R85="","",VLOOKUP($E85&amp;$E$6,'All sites data'!$A:$AC,'All sites data'!Y$3,FALSE))</f>
        <v>0</v>
      </c>
      <c r="S86" s="4">
        <f>IF(R85="","",VLOOKUP($E85&amp;$E$6,'All sites data'!$A:$AC,'All sites data'!Z$3,FALSE))</f>
        <v>1E-3</v>
      </c>
      <c r="T86" s="4">
        <f>IF(T85="","",VLOOKUP($E85&amp;$E$6,'All sites data'!$A:$AC,'All sites data'!AA$3,FALSE))</f>
        <v>0.08</v>
      </c>
      <c r="U86" s="4">
        <f>IF(T85="","",VLOOKUP($E85&amp;$E$6,'All sites data'!$A:$AC,'All sites data'!AB$3,FALSE))</f>
        <v>8.3000000000000004E-2</v>
      </c>
      <c r="V86" s="167"/>
      <c r="W86" s="169"/>
      <c r="Y86" s="16"/>
    </row>
    <row r="87" spans="4:25" ht="15.75" x14ac:dyDescent="0.25">
      <c r="E87" s="72" t="s">
        <v>31</v>
      </c>
      <c r="F87" s="173" t="str">
        <f>IF(OR(ISERROR(VLOOKUP($E87&amp;$E$6,'All sites data'!$A:$AC,'All sites data'!B$3,FALSE)),ISBLANK(VLOOKUP($E87&amp;$E$6,'All sites data'!$A:$AC,'All sites data'!B$3,FALSE))),"",VLOOKUP($E87&amp;$E$6,'All sites data'!$A:$AC,'All sites data'!B$3,FALSE))</f>
        <v/>
      </c>
      <c r="G87" s="174"/>
      <c r="H87" s="174">
        <f>IF(OR(ISERROR(VLOOKUP($E87&amp;$E$6,'All sites data'!$A:$AC,'All sites data'!C$3,FALSE)),ISBLANK(VLOOKUP($E87&amp;$E$6,'All sites data'!$A:$AC,'All sites data'!C$3,FALSE))),"",VLOOKUP($E87&amp;$E$6,'All sites data'!$A:$AC,'All sites data'!C$3,FALSE))</f>
        <v>0.21470904100871088</v>
      </c>
      <c r="I87" s="174"/>
      <c r="J87" s="174">
        <f>IF(OR(ISERROR(VLOOKUP($E87&amp;$E$6,'All sites data'!$A:$AC,'All sites data'!D$3,FALSE)),ISBLANK(VLOOKUP($E87&amp;$E$6,'All sites data'!$A:$AC,'All sites data'!D$3,FALSE))),"",VLOOKUP($E87&amp;$E$6,'All sites data'!$A:$AC,'All sites data'!D$3,FALSE))</f>
        <v>0.25846227278151229</v>
      </c>
      <c r="K87" s="174"/>
      <c r="L87" s="174">
        <f>IF(OR(ISERROR(VLOOKUP($E87&amp;$E$6,'All sites data'!$A:$AC,'All sites data'!E$3,FALSE)),ISBLANK(VLOOKUP($E87&amp;$E$6,'All sites data'!$A:$AC,'All sites data'!E$3,FALSE))),"",VLOOKUP($E87&amp;$E$6,'All sites data'!$A:$AC,'All sites data'!E$3,FALSE))</f>
        <v>0.15496599180621295</v>
      </c>
      <c r="M87" s="174"/>
      <c r="N87" s="174">
        <f>IF(OR(ISERROR(VLOOKUP($E87&amp;$E$6,'All sites data'!$A:$AC,'All sites data'!F$3,FALSE)),ISBLANK(VLOOKUP($E87&amp;$E$6,'All sites data'!$A:$AC,'All sites data'!F$3,FALSE))),"",VLOOKUP($E87&amp;$E$6,'All sites data'!$A:$AC,'All sites data'!F$3,FALSE))</f>
        <v>2.0762897259456663E-2</v>
      </c>
      <c r="O87" s="174"/>
      <c r="P87" s="174">
        <f>IF(OR(ISERROR(VLOOKUP($E87&amp;$E$6,'All sites data'!$A:$AC,'All sites data'!G$3,FALSE)),ISBLANK(VLOOKUP($E87&amp;$E$6,'All sites data'!$A:$AC,'All sites data'!G$3,FALSE))),"",VLOOKUP($E87&amp;$E$6,'All sites data'!$A:$AC,'All sites data'!G$3,FALSE))</f>
        <v>0.3308539835328746</v>
      </c>
      <c r="Q87" s="174"/>
      <c r="R87" s="174">
        <f>IF(OR(ISERROR(VLOOKUP($E87&amp;$E$6,'All sites data'!$A:$AC,'All sites data'!H$3,FALSE)),ISBLANK(VLOOKUP($E87&amp;$E$6,'All sites data'!$A:$AC,'All sites data'!H$3,FALSE))),"",VLOOKUP($E87&amp;$E$6,'All sites data'!$A:$AC,'All sites data'!H$3,FALSE))</f>
        <v>1.1137186269440356E-3</v>
      </c>
      <c r="S87" s="174"/>
      <c r="T87" s="174">
        <f>IF(OR(ISERROR(VLOOKUP($E87&amp;$E$6,'All sites data'!$A:$AC,'All sites data'!I$3,FALSE)),ISBLANK(VLOOKUP($E87&amp;$E$6,'All sites data'!$A:$AC,'All sites data'!I$3,FALSE))),"",VLOOKUP($E87&amp;$E$6,'All sites data'!$A:$AC,'All sites data'!I$3,FALSE))</f>
        <v>1.9132094984288611E-2</v>
      </c>
      <c r="U87" s="175"/>
      <c r="V87" s="176">
        <v>1</v>
      </c>
      <c r="W87" s="172">
        <f>IF(OR(ISERROR(VLOOKUP($E87&amp;$E$6,'All sites data'!$A:$AC,'All sites data'!K$3,FALSE)),ISBLANK(VLOOKUP($E87&amp;$E$6,'All sites data'!$A:$AC,'All sites data'!K$3,FALSE))),"",VLOOKUP($E87&amp;$E$6,'All sites data'!$A:$AC,'All sites data'!K$3,FALSE))</f>
        <v>25141</v>
      </c>
      <c r="Y87" s="16"/>
    </row>
    <row r="88" spans="4:25" ht="15.75" x14ac:dyDescent="0.25">
      <c r="E88" s="67" t="s">
        <v>27</v>
      </c>
      <c r="F88" s="3" t="str">
        <f>IF(F87="","",VLOOKUP($E87&amp;$E$6,'All sites data'!$A:$AC,'All sites data'!M$3,FALSE))</f>
        <v/>
      </c>
      <c r="G88" s="4" t="str">
        <f>IF(F87="","",VLOOKUP($E87&amp;$E$6,'All sites data'!$A:$AC,'All sites data'!N$3,FALSE))</f>
        <v/>
      </c>
      <c r="H88" s="4">
        <f>IF(H87="","",VLOOKUP($E87&amp;$E$6,'All sites data'!$A:$AC,'All sites data'!O$3,FALSE))</f>
        <v>0.21</v>
      </c>
      <c r="I88" s="4">
        <f>IF(H87="","",VLOOKUP($E87&amp;$E$6,'All sites data'!$A:$AC,'All sites data'!P$3,FALSE))</f>
        <v>0.22</v>
      </c>
      <c r="J88" s="4">
        <f>IF(J87="","",VLOOKUP($E87&amp;$E$6,'All sites data'!$A:$AC,'All sites data'!Q$3,FALSE))</f>
        <v>0.253</v>
      </c>
      <c r="K88" s="4">
        <f>IF(J87="","",VLOOKUP($E87&amp;$E$6,'All sites data'!$A:$AC,'All sites data'!R$3,FALSE))</f>
        <v>0.26400000000000001</v>
      </c>
      <c r="L88" s="4">
        <f>IF(L87="","",VLOOKUP($E87&amp;$E$6,'All sites data'!$A:$AC,'All sites data'!S$3,FALSE))</f>
        <v>0.151</v>
      </c>
      <c r="M88" s="4">
        <f>IF(L87="","",VLOOKUP($E87&amp;$E$6,'All sites data'!$A:$AC,'All sites data'!T$3,FALSE))</f>
        <v>0.159</v>
      </c>
      <c r="N88" s="4">
        <f>IF(N87="","",VLOOKUP($E87&amp;$E$6,'All sites data'!$A:$AC,'All sites data'!U$3,FALSE))</f>
        <v>1.9E-2</v>
      </c>
      <c r="O88" s="4">
        <f>IF(N87="","",VLOOKUP($E87&amp;$E$6,'All sites data'!$A:$AC,'All sites data'!V$3,FALSE))</f>
        <v>2.3E-2</v>
      </c>
      <c r="P88" s="4">
        <f>IF(P87="","",VLOOKUP($E87&amp;$E$6,'All sites data'!$A:$AC,'All sites data'!W$3,FALSE))</f>
        <v>0.32500000000000001</v>
      </c>
      <c r="Q88" s="4">
        <f>IF(P87="","",VLOOKUP($E87&amp;$E$6,'All sites data'!$A:$AC,'All sites data'!X$3,FALSE))</f>
        <v>0.33700000000000002</v>
      </c>
      <c r="R88" s="4">
        <f>IF(R87="","",VLOOKUP($E87&amp;$E$6,'All sites data'!$A:$AC,'All sites data'!Y$3,FALSE))</f>
        <v>1E-3</v>
      </c>
      <c r="S88" s="4">
        <f>IF(R87="","",VLOOKUP($E87&amp;$E$6,'All sites data'!$A:$AC,'All sites data'!Z$3,FALSE))</f>
        <v>2E-3</v>
      </c>
      <c r="T88" s="4">
        <f>IF(T87="","",VLOOKUP($E87&amp;$E$6,'All sites data'!$A:$AC,'All sites data'!AA$3,FALSE))</f>
        <v>1.7999999999999999E-2</v>
      </c>
      <c r="U88" s="4">
        <f>IF(T87="","",VLOOKUP($E87&amp;$E$6,'All sites data'!$A:$AC,'All sites data'!AB$3,FALSE))</f>
        <v>2.1000000000000001E-2</v>
      </c>
      <c r="V88" s="167"/>
      <c r="W88" s="169"/>
      <c r="Y88" s="16"/>
    </row>
    <row r="89" spans="4:25" ht="15.75" x14ac:dyDescent="0.25">
      <c r="E89" s="72" t="s">
        <v>16</v>
      </c>
      <c r="F89" s="173" t="str">
        <f>IF(OR(ISERROR(VLOOKUP($E89&amp;$E$6,'All sites data'!$A:$AC,'All sites data'!B$3,FALSE)),ISBLANK(VLOOKUP($E89&amp;$E$6,'All sites data'!$A:$AC,'All sites data'!B$3,FALSE))),"",VLOOKUP($E89&amp;$E$6,'All sites data'!$A:$AC,'All sites data'!B$3,FALSE))</f>
        <v/>
      </c>
      <c r="G89" s="174"/>
      <c r="H89" s="174">
        <f>IF(OR(ISERROR(VLOOKUP($E89&amp;$E$6,'All sites data'!$A:$AC,'All sites data'!C$3,FALSE)),ISBLANK(VLOOKUP($E89&amp;$E$6,'All sites data'!$A:$AC,'All sites data'!C$3,FALSE))),"",VLOOKUP($E89&amp;$E$6,'All sites data'!$A:$AC,'All sites data'!C$3,FALSE))</f>
        <v>0.1604539447462818</v>
      </c>
      <c r="I89" s="174"/>
      <c r="J89" s="174">
        <f>IF(OR(ISERROR(VLOOKUP($E89&amp;$E$6,'All sites data'!$A:$AC,'All sites data'!D$3,FALSE)),ISBLANK(VLOOKUP($E89&amp;$E$6,'All sites data'!$A:$AC,'All sites data'!D$3,FALSE))),"",VLOOKUP($E89&amp;$E$6,'All sites data'!$A:$AC,'All sites data'!D$3,FALSE))</f>
        <v>0.35010803213693859</v>
      </c>
      <c r="K89" s="174"/>
      <c r="L89" s="174">
        <f>IF(OR(ISERROR(VLOOKUP($E89&amp;$E$6,'All sites data'!$A:$AC,'All sites data'!E$3,FALSE)),ISBLANK(VLOOKUP($E89&amp;$E$6,'All sites data'!$A:$AC,'All sites data'!E$3,FALSE))),"",VLOOKUP($E89&amp;$E$6,'All sites data'!$A:$AC,'All sites data'!E$3,FALSE))</f>
        <v>0.11059134484277654</v>
      </c>
      <c r="M89" s="174"/>
      <c r="N89" s="174">
        <f>IF(OR(ISERROR(VLOOKUP($E89&amp;$E$6,'All sites data'!$A:$AC,'All sites data'!F$3,FALSE)),ISBLANK(VLOOKUP($E89&amp;$E$6,'All sites data'!$A:$AC,'All sites data'!F$3,FALSE))),"",VLOOKUP($E89&amp;$E$6,'All sites data'!$A:$AC,'All sites data'!F$3,FALSE))</f>
        <v>1.6844622516834135E-2</v>
      </c>
      <c r="O89" s="174"/>
      <c r="P89" s="174">
        <f>IF(OR(ISERROR(VLOOKUP($E89&amp;$E$6,'All sites data'!$A:$AC,'All sites data'!G$3,FALSE)),ISBLANK(VLOOKUP($E89&amp;$E$6,'All sites data'!$A:$AC,'All sites data'!G$3,FALSE))),"",VLOOKUP($E89&amp;$E$6,'All sites data'!$A:$AC,'All sites data'!G$3,FALSE))</f>
        <v>0.33324243250613583</v>
      </c>
      <c r="Q89" s="174"/>
      <c r="R89" s="174">
        <f>IF(OR(ISERROR(VLOOKUP($E89&amp;$E$6,'All sites data'!$A:$AC,'All sites data'!H$3,FALSE)),ISBLANK(VLOOKUP($E89&amp;$E$6,'All sites data'!$A:$AC,'All sites data'!H$3,FALSE))),"",VLOOKUP($E89&amp;$E$6,'All sites data'!$A:$AC,'All sites data'!H$3,FALSE))</f>
        <v>2.8109332718004656E-3</v>
      </c>
      <c r="S89" s="174"/>
      <c r="T89" s="174">
        <f>IF(OR(ISERROR(VLOOKUP($E89&amp;$E$6,'All sites data'!$A:$AC,'All sites data'!I$3,FALSE)),ISBLANK(VLOOKUP($E89&amp;$E$6,'All sites data'!$A:$AC,'All sites data'!I$3,FALSE))),"",VLOOKUP($E89&amp;$E$6,'All sites data'!$A:$AC,'All sites data'!I$3,FALSE))</f>
        <v>2.5948689979232657E-2</v>
      </c>
      <c r="U89" s="175"/>
      <c r="V89" s="176">
        <v>1</v>
      </c>
      <c r="W89" s="172">
        <f>IF(OR(ISERROR(VLOOKUP($E89&amp;$E$6,'All sites data'!$A:$AC,'All sites data'!K$3,FALSE)),ISBLANK(VLOOKUP($E89&amp;$E$6,'All sites data'!$A:$AC,'All sites data'!K$3,FALSE))),"",VLOOKUP($E89&amp;$E$6,'All sites data'!$A:$AC,'All sites data'!K$3,FALSE))</f>
        <v>47671</v>
      </c>
      <c r="Y89" s="16"/>
    </row>
    <row r="90" spans="4:25" ht="15.75" x14ac:dyDescent="0.25">
      <c r="E90" s="67" t="s">
        <v>27</v>
      </c>
      <c r="F90" s="3" t="str">
        <f>IF(F89="","",VLOOKUP($E89&amp;$E$6,'All sites data'!$A:$AC,'All sites data'!M$3,FALSE))</f>
        <v/>
      </c>
      <c r="G90" s="4" t="str">
        <f>IF(F89="","",VLOOKUP($E89&amp;$E$6,'All sites data'!$A:$AC,'All sites data'!N$3,FALSE))</f>
        <v/>
      </c>
      <c r="H90" s="4">
        <f>IF(H89="","",VLOOKUP($E89&amp;$E$6,'All sites data'!$A:$AC,'All sites data'!O$3,FALSE))</f>
        <v>0.157</v>
      </c>
      <c r="I90" s="4">
        <f>IF(H89="","",VLOOKUP($E89&amp;$E$6,'All sites data'!$A:$AC,'All sites data'!P$3,FALSE))</f>
        <v>0.16400000000000001</v>
      </c>
      <c r="J90" s="4">
        <f>IF(J89="","",VLOOKUP($E89&amp;$E$6,'All sites data'!$A:$AC,'All sites data'!Q$3,FALSE))</f>
        <v>0.34599999999999997</v>
      </c>
      <c r="K90" s="4">
        <f>IF(J89="","",VLOOKUP($E89&amp;$E$6,'All sites data'!$A:$AC,'All sites data'!R$3,FALSE))</f>
        <v>0.35399999999999998</v>
      </c>
      <c r="L90" s="4">
        <f>IF(L89="","",VLOOKUP($E89&amp;$E$6,'All sites data'!$A:$AC,'All sites data'!S$3,FALSE))</f>
        <v>0.108</v>
      </c>
      <c r="M90" s="4">
        <f>IF(L89="","",VLOOKUP($E89&amp;$E$6,'All sites data'!$A:$AC,'All sites data'!T$3,FALSE))</f>
        <v>0.113</v>
      </c>
      <c r="N90" s="4">
        <f>IF(N89="","",VLOOKUP($E89&amp;$E$6,'All sites data'!$A:$AC,'All sites data'!U$3,FALSE))</f>
        <v>1.6E-2</v>
      </c>
      <c r="O90" s="4">
        <f>IF(N89="","",VLOOKUP($E89&amp;$E$6,'All sites data'!$A:$AC,'All sites data'!V$3,FALSE))</f>
        <v>1.7999999999999999E-2</v>
      </c>
      <c r="P90" s="4">
        <f>IF(P89="","",VLOOKUP($E89&amp;$E$6,'All sites data'!$A:$AC,'All sites data'!W$3,FALSE))</f>
        <v>0.32900000000000001</v>
      </c>
      <c r="Q90" s="4">
        <f>IF(P89="","",VLOOKUP($E89&amp;$E$6,'All sites data'!$A:$AC,'All sites data'!X$3,FALSE))</f>
        <v>0.33700000000000002</v>
      </c>
      <c r="R90" s="4">
        <f>IF(R89="","",VLOOKUP($E89&amp;$E$6,'All sites data'!$A:$AC,'All sites data'!Y$3,FALSE))</f>
        <v>2E-3</v>
      </c>
      <c r="S90" s="4">
        <f>IF(R89="","",VLOOKUP($E89&amp;$E$6,'All sites data'!$A:$AC,'All sites data'!Z$3,FALSE))</f>
        <v>3.0000000000000001E-3</v>
      </c>
      <c r="T90" s="4">
        <f>IF(T89="","",VLOOKUP($E89&amp;$E$6,'All sites data'!$A:$AC,'All sites data'!AA$3,FALSE))</f>
        <v>2.5000000000000001E-2</v>
      </c>
      <c r="U90" s="4">
        <f>IF(T89="","",VLOOKUP($E89&amp;$E$6,'All sites data'!$A:$AC,'All sites data'!AB$3,FALSE))</f>
        <v>2.7E-2</v>
      </c>
      <c r="V90" s="167"/>
      <c r="W90" s="169"/>
      <c r="Y90" s="16"/>
    </row>
    <row r="91" spans="4:25" ht="15.75" x14ac:dyDescent="0.25">
      <c r="E91" s="72" t="s">
        <v>100</v>
      </c>
      <c r="F91" s="173" t="str">
        <f>IF(OR(ISERROR(VLOOKUP($E91&amp;$E$6,'All sites data'!$A:$AC,'All sites data'!B$3,FALSE)),ISBLANK(VLOOKUP($E91&amp;$E$6,'All sites data'!$A:$AC,'All sites data'!B$3,FALSE))),"",VLOOKUP($E91&amp;$E$6,'All sites data'!$A:$AC,'All sites data'!B$3,FALSE))</f>
        <v/>
      </c>
      <c r="G91" s="174"/>
      <c r="H91" s="174">
        <f>IF(OR(ISERROR(VLOOKUP($E91&amp;$E$6,'All sites data'!$A:$AC,'All sites data'!C$3,FALSE)),ISBLANK(VLOOKUP($E91&amp;$E$6,'All sites data'!$A:$AC,'All sites data'!C$3,FALSE))),"",VLOOKUP($E91&amp;$E$6,'All sites data'!$A:$AC,'All sites data'!C$3,FALSE))</f>
        <v>0.16561983471074379</v>
      </c>
      <c r="I91" s="174"/>
      <c r="J91" s="174">
        <f>IF(OR(ISERROR(VLOOKUP($E91&amp;$E$6,'All sites data'!$A:$AC,'All sites data'!D$3,FALSE)),ISBLANK(VLOOKUP($E91&amp;$E$6,'All sites data'!$A:$AC,'All sites data'!D$3,FALSE))),"",VLOOKUP($E91&amp;$E$6,'All sites data'!$A:$AC,'All sites data'!D$3,FALSE))</f>
        <v>0.52264462809917356</v>
      </c>
      <c r="K91" s="174"/>
      <c r="L91" s="174">
        <f>IF(OR(ISERROR(VLOOKUP($E91&amp;$E$6,'All sites data'!$A:$AC,'All sites data'!E$3,FALSE)),ISBLANK(VLOOKUP($E91&amp;$E$6,'All sites data'!$A:$AC,'All sites data'!E$3,FALSE))),"",VLOOKUP($E91&amp;$E$6,'All sites data'!$A:$AC,'All sites data'!E$3,FALSE))</f>
        <v>0.13421487603305784</v>
      </c>
      <c r="M91" s="174"/>
      <c r="N91" s="174">
        <f>IF(OR(ISERROR(VLOOKUP($E91&amp;$E$6,'All sites data'!$A:$AC,'All sites data'!F$3,FALSE)),ISBLANK(VLOOKUP($E91&amp;$E$6,'All sites data'!$A:$AC,'All sites data'!F$3,FALSE))),"",VLOOKUP($E91&amp;$E$6,'All sites data'!$A:$AC,'All sites data'!F$3,FALSE))</f>
        <v>1.3223140495867768E-2</v>
      </c>
      <c r="O91" s="174"/>
      <c r="P91" s="174">
        <f>IF(OR(ISERROR(VLOOKUP($E91&amp;$E$6,'All sites data'!$A:$AC,'All sites data'!G$3,FALSE)),ISBLANK(VLOOKUP($E91&amp;$E$6,'All sites data'!$A:$AC,'All sites data'!G$3,FALSE))),"",VLOOKUP($E91&amp;$E$6,'All sites data'!$A:$AC,'All sites data'!G$3,FALSE))</f>
        <v>0.12231404958677686</v>
      </c>
      <c r="Q91" s="174"/>
      <c r="R91" s="174">
        <f>IF(OR(ISERROR(VLOOKUP($E91&amp;$E$6,'All sites data'!$A:$AC,'All sites data'!H$3,FALSE)),ISBLANK(VLOOKUP($E91&amp;$E$6,'All sites data'!$A:$AC,'All sites data'!H$3,FALSE))),"",VLOOKUP($E91&amp;$E$6,'All sites data'!$A:$AC,'All sites data'!H$3,FALSE))</f>
        <v>3.3057851239669424E-4</v>
      </c>
      <c r="S91" s="174"/>
      <c r="T91" s="174">
        <f>IF(OR(ISERROR(VLOOKUP($E91&amp;$E$6,'All sites data'!$A:$AC,'All sites data'!I$3,FALSE)),ISBLANK(VLOOKUP($E91&amp;$E$6,'All sites data'!$A:$AC,'All sites data'!I$3,FALSE))),"",VLOOKUP($E91&amp;$E$6,'All sites data'!$A:$AC,'All sites data'!I$3,FALSE))</f>
        <v>4.1652892561983471E-2</v>
      </c>
      <c r="U91" s="175"/>
      <c r="V91" s="176">
        <v>1</v>
      </c>
      <c r="W91" s="172">
        <f>IF(OR(ISERROR(VLOOKUP($E91&amp;$E$6,'All sites data'!$A:$AC,'All sites data'!K$3,FALSE)),ISBLANK(VLOOKUP($E91&amp;$E$6,'All sites data'!$A:$AC,'All sites data'!K$3,FALSE))),"",VLOOKUP($E91&amp;$E$6,'All sites data'!$A:$AC,'All sites data'!K$3,FALSE))</f>
        <v>3025</v>
      </c>
      <c r="Y91" s="16"/>
    </row>
    <row r="92" spans="4:25" ht="15.75" x14ac:dyDescent="0.25">
      <c r="E92" s="67" t="s">
        <v>27</v>
      </c>
      <c r="F92" s="3" t="str">
        <f>IF(F91="","",VLOOKUP($E91&amp;$E$6,'All sites data'!$A:$AC,'All sites data'!M$3,FALSE))</f>
        <v/>
      </c>
      <c r="G92" s="4" t="str">
        <f>IF(F91="","",VLOOKUP($E91&amp;$E$6,'All sites data'!$A:$AC,'All sites data'!N$3,FALSE))</f>
        <v/>
      </c>
      <c r="H92" s="4">
        <f>IF(H91="","",VLOOKUP($E91&amp;$E$6,'All sites data'!$A:$AC,'All sites data'!O$3,FALSE))</f>
        <v>0.153</v>
      </c>
      <c r="I92" s="4">
        <f>IF(H91="","",VLOOKUP($E91&amp;$E$6,'All sites data'!$A:$AC,'All sites data'!P$3,FALSE))</f>
        <v>0.17899999999999999</v>
      </c>
      <c r="J92" s="4">
        <f>IF(J91="","",VLOOKUP($E91&amp;$E$6,'All sites data'!$A:$AC,'All sites data'!Q$3,FALSE))</f>
        <v>0.505</v>
      </c>
      <c r="K92" s="4">
        <f>IF(J91="","",VLOOKUP($E91&amp;$E$6,'All sites data'!$A:$AC,'All sites data'!R$3,FALSE))</f>
        <v>0.54</v>
      </c>
      <c r="L92" s="4">
        <f>IF(L91="","",VLOOKUP($E91&amp;$E$6,'All sites data'!$A:$AC,'All sites data'!S$3,FALSE))</f>
        <v>0.123</v>
      </c>
      <c r="M92" s="4">
        <f>IF(L91="","",VLOOKUP($E91&amp;$E$6,'All sites data'!$A:$AC,'All sites data'!T$3,FALSE))</f>
        <v>0.14699999999999999</v>
      </c>
      <c r="N92" s="4">
        <f>IF(N91="","",VLOOKUP($E91&amp;$E$6,'All sites data'!$A:$AC,'All sites data'!U$3,FALSE))</f>
        <v>0.01</v>
      </c>
      <c r="O92" s="4">
        <f>IF(N91="","",VLOOKUP($E91&amp;$E$6,'All sites data'!$A:$AC,'All sites data'!V$3,FALSE))</f>
        <v>1.7999999999999999E-2</v>
      </c>
      <c r="P92" s="4">
        <f>IF(P91="","",VLOOKUP($E91&amp;$E$6,'All sites data'!$A:$AC,'All sites data'!W$3,FALSE))</f>
        <v>0.111</v>
      </c>
      <c r="Q92" s="4">
        <f>IF(P91="","",VLOOKUP($E91&amp;$E$6,'All sites data'!$A:$AC,'All sites data'!X$3,FALSE))</f>
        <v>0.13400000000000001</v>
      </c>
      <c r="R92" s="4">
        <f>IF(R91="","",VLOOKUP($E91&amp;$E$6,'All sites data'!$A:$AC,'All sites data'!Y$3,FALSE))</f>
        <v>0</v>
      </c>
      <c r="S92" s="4">
        <f>IF(R91="","",VLOOKUP($E91&amp;$E$6,'All sites data'!$A:$AC,'All sites data'!Z$3,FALSE))</f>
        <v>2E-3</v>
      </c>
      <c r="T92" s="4">
        <f>IF(T91="","",VLOOKUP($E91&amp;$E$6,'All sites data'!$A:$AC,'All sites data'!AA$3,FALSE))</f>
        <v>3.5000000000000003E-2</v>
      </c>
      <c r="U92" s="4">
        <f>IF(T91="","",VLOOKUP($E91&amp;$E$6,'All sites data'!$A:$AC,'All sites data'!AB$3,FALSE))</f>
        <v>4.9000000000000002E-2</v>
      </c>
      <c r="V92" s="167"/>
      <c r="W92" s="169"/>
      <c r="Y92" s="16"/>
    </row>
    <row r="93" spans="4:25" ht="15.75" x14ac:dyDescent="0.25">
      <c r="E93" s="72" t="s">
        <v>12</v>
      </c>
      <c r="F93" s="173" t="str">
        <f>IF(OR(ISERROR(VLOOKUP($E93&amp;$E$6,'All sites data'!$A:$AC,'All sites data'!B$3,FALSE)),ISBLANK(VLOOKUP($E93&amp;$E$6,'All sites data'!$A:$AC,'All sites data'!B$3,FALSE))),"",VLOOKUP($E93&amp;$E$6,'All sites data'!$A:$AC,'All sites data'!B$3,FALSE))</f>
        <v/>
      </c>
      <c r="G93" s="174"/>
      <c r="H93" s="174">
        <f>IF(OR(ISERROR(VLOOKUP($E93&amp;$E$6,'All sites data'!$A:$AC,'All sites data'!C$3,FALSE)),ISBLANK(VLOOKUP($E93&amp;$E$6,'All sites data'!$A:$AC,'All sites data'!C$3,FALSE))),"",VLOOKUP($E93&amp;$E$6,'All sites data'!$A:$AC,'All sites data'!C$3,FALSE))</f>
        <v>0.3979921947211667</v>
      </c>
      <c r="I93" s="174"/>
      <c r="J93" s="174">
        <f>IF(OR(ISERROR(VLOOKUP($E93&amp;$E$6,'All sites data'!$A:$AC,'All sites data'!D$3,FALSE)),ISBLANK(VLOOKUP($E93&amp;$E$6,'All sites data'!$A:$AC,'All sites data'!D$3,FALSE))),"",VLOOKUP($E93&amp;$E$6,'All sites data'!$A:$AC,'All sites data'!D$3,FALSE))</f>
        <v>0.19572250179726816</v>
      </c>
      <c r="K93" s="174"/>
      <c r="L93" s="174">
        <f>IF(OR(ISERROR(VLOOKUP($E93&amp;$E$6,'All sites data'!$A:$AC,'All sites data'!E$3,FALSE)),ISBLANK(VLOOKUP($E93&amp;$E$6,'All sites data'!$A:$AC,'All sites data'!E$3,FALSE))),"",VLOOKUP($E93&amp;$E$6,'All sites data'!$A:$AC,'All sites data'!E$3,FALSE))</f>
        <v>7.1929238985313754E-2</v>
      </c>
      <c r="M93" s="174"/>
      <c r="N93" s="174">
        <f>IF(OR(ISERROR(VLOOKUP($E93&amp;$E$6,'All sites data'!$A:$AC,'All sites data'!F$3,FALSE)),ISBLANK(VLOOKUP($E93&amp;$E$6,'All sites data'!$A:$AC,'All sites data'!F$3,FALSE))),"",VLOOKUP($E93&amp;$E$6,'All sites data'!$A:$AC,'All sites data'!F$3,FALSE))</f>
        <v>9.7553147786792652E-2</v>
      </c>
      <c r="O93" s="174"/>
      <c r="P93" s="174">
        <f>IF(OR(ISERROR(VLOOKUP($E93&amp;$E$6,'All sites data'!$A:$AC,'All sites data'!G$3,FALSE)),ISBLANK(VLOOKUP($E93&amp;$E$6,'All sites data'!$A:$AC,'All sites data'!G$3,FALSE))),"",VLOOKUP($E93&amp;$E$6,'All sites data'!$A:$AC,'All sites data'!G$3,FALSE))</f>
        <v>0.20553045085755367</v>
      </c>
      <c r="Q93" s="174"/>
      <c r="R93" s="174">
        <f>IF(OR(ISERROR(VLOOKUP($E93&amp;$E$6,'All sites data'!$A:$AC,'All sites data'!H$3,FALSE)),ISBLANK(VLOOKUP($E93&amp;$E$6,'All sites data'!$A:$AC,'All sites data'!H$3,FALSE))),"",VLOOKUP($E93&amp;$E$6,'All sites data'!$A:$AC,'All sites data'!H$3,FALSE))</f>
        <v>2.7600903769128067E-3</v>
      </c>
      <c r="S93" s="174"/>
      <c r="T93" s="174">
        <f>IF(OR(ISERROR(VLOOKUP($E93&amp;$E$6,'All sites data'!$A:$AC,'All sites data'!I$3,FALSE)),ISBLANK(VLOOKUP($E93&amp;$E$6,'All sites data'!$A:$AC,'All sites data'!I$3,FALSE))),"",VLOOKUP($E93&amp;$E$6,'All sites data'!$A:$AC,'All sites data'!I$3,FALSE))</f>
        <v>2.8512375474992298E-2</v>
      </c>
      <c r="U93" s="175"/>
      <c r="V93" s="176">
        <v>1</v>
      </c>
      <c r="W93" s="172">
        <f>IF(OR(ISERROR(VLOOKUP($E93&amp;$E$6,'All sites data'!$A:$AC,'All sites data'!K$3,FALSE)),ISBLANK(VLOOKUP($E93&amp;$E$6,'All sites data'!$A:$AC,'All sites data'!K$3,FALSE))),"",VLOOKUP($E93&amp;$E$6,'All sites data'!$A:$AC,'All sites data'!K$3,FALSE))</f>
        <v>77896</v>
      </c>
      <c r="Y93" s="16"/>
    </row>
    <row r="94" spans="4:25" ht="15.75" x14ac:dyDescent="0.25">
      <c r="E94" s="67" t="s">
        <v>27</v>
      </c>
      <c r="F94" s="3" t="str">
        <f>IF(F93="","",VLOOKUP($E93&amp;$E$6,'All sites data'!$A:$AC,'All sites data'!M$3,FALSE))</f>
        <v/>
      </c>
      <c r="G94" s="4" t="str">
        <f>IF(F93="","",VLOOKUP($E93&amp;$E$6,'All sites data'!$A:$AC,'All sites data'!N$3,FALSE))</f>
        <v/>
      </c>
      <c r="H94" s="4">
        <f>IF(H93="","",VLOOKUP($E93&amp;$E$6,'All sites data'!$A:$AC,'All sites data'!O$3,FALSE))</f>
        <v>0.39500000000000002</v>
      </c>
      <c r="I94" s="4">
        <f>IF(H93="","",VLOOKUP($E93&amp;$E$6,'All sites data'!$A:$AC,'All sites data'!P$3,FALSE))</f>
        <v>0.40100000000000002</v>
      </c>
      <c r="J94" s="4">
        <f>IF(J93="","",VLOOKUP($E93&amp;$E$6,'All sites data'!$A:$AC,'All sites data'!Q$3,FALSE))</f>
        <v>0.193</v>
      </c>
      <c r="K94" s="4">
        <f>IF(J93="","",VLOOKUP($E93&amp;$E$6,'All sites data'!$A:$AC,'All sites data'!R$3,FALSE))</f>
        <v>0.19900000000000001</v>
      </c>
      <c r="L94" s="4">
        <f>IF(L93="","",VLOOKUP($E93&amp;$E$6,'All sites data'!$A:$AC,'All sites data'!S$3,FALSE))</f>
        <v>7.0000000000000007E-2</v>
      </c>
      <c r="M94" s="4">
        <f>IF(L93="","",VLOOKUP($E93&amp;$E$6,'All sites data'!$A:$AC,'All sites data'!T$3,FALSE))</f>
        <v>7.3999999999999996E-2</v>
      </c>
      <c r="N94" s="4">
        <f>IF(N93="","",VLOOKUP($E93&amp;$E$6,'All sites data'!$A:$AC,'All sites data'!U$3,FALSE))</f>
        <v>9.5000000000000001E-2</v>
      </c>
      <c r="O94" s="4">
        <f>IF(N93="","",VLOOKUP($E93&amp;$E$6,'All sites data'!$A:$AC,'All sites data'!V$3,FALSE))</f>
        <v>0.1</v>
      </c>
      <c r="P94" s="4">
        <f>IF(P93="","",VLOOKUP($E93&amp;$E$6,'All sites data'!$A:$AC,'All sites data'!W$3,FALSE))</f>
        <v>0.20300000000000001</v>
      </c>
      <c r="Q94" s="4">
        <f>IF(P93="","",VLOOKUP($E93&amp;$E$6,'All sites data'!$A:$AC,'All sites data'!X$3,FALSE))</f>
        <v>0.20799999999999999</v>
      </c>
      <c r="R94" s="4">
        <f>IF(R93="","",VLOOKUP($E93&amp;$E$6,'All sites data'!$A:$AC,'All sites data'!Y$3,FALSE))</f>
        <v>2E-3</v>
      </c>
      <c r="S94" s="4">
        <f>IF(R93="","",VLOOKUP($E93&amp;$E$6,'All sites data'!$A:$AC,'All sites data'!Z$3,FALSE))</f>
        <v>3.0000000000000001E-3</v>
      </c>
      <c r="T94" s="4">
        <f>IF(T93="","",VLOOKUP($E93&amp;$E$6,'All sites data'!$A:$AC,'All sites data'!AA$3,FALSE))</f>
        <v>2.7E-2</v>
      </c>
      <c r="U94" s="4">
        <f>IF(T93="","",VLOOKUP($E93&amp;$E$6,'All sites data'!$A:$AC,'All sites data'!AB$3,FALSE))</f>
        <v>0.03</v>
      </c>
      <c r="V94" s="167"/>
      <c r="W94" s="169"/>
      <c r="Y94" s="16"/>
    </row>
    <row r="95" spans="4:25" ht="15.75" x14ac:dyDescent="0.25">
      <c r="E95" s="72" t="s">
        <v>32</v>
      </c>
      <c r="F95" s="173" t="str">
        <f>IF(OR(ISERROR(VLOOKUP($E95&amp;$E$6,'All sites data'!$A:$AC,'All sites data'!B$3,FALSE)),ISBLANK(VLOOKUP($E95&amp;$E$6,'All sites data'!$A:$AC,'All sites data'!B$3,FALSE))),"",VLOOKUP($E95&amp;$E$6,'All sites data'!$A:$AC,'All sites data'!B$3,FALSE))</f>
        <v/>
      </c>
      <c r="G95" s="174"/>
      <c r="H95" s="174">
        <f>IF(OR(ISERROR(VLOOKUP($E95&amp;$E$6,'All sites data'!$A:$AC,'All sites data'!C$3,FALSE)),ISBLANK(VLOOKUP($E95&amp;$E$6,'All sites data'!$A:$AC,'All sites data'!C$3,FALSE))),"",VLOOKUP($E95&amp;$E$6,'All sites data'!$A:$AC,'All sites data'!C$3,FALSE))</f>
        <v>8.7794636892833289E-2</v>
      </c>
      <c r="I95" s="174"/>
      <c r="J95" s="174">
        <f>IF(OR(ISERROR(VLOOKUP($E95&amp;$E$6,'All sites data'!$A:$AC,'All sites data'!D$3,FALSE)),ISBLANK(VLOOKUP($E95&amp;$E$6,'All sites data'!$A:$AC,'All sites data'!D$3,FALSE))),"",VLOOKUP($E95&amp;$E$6,'All sites data'!$A:$AC,'All sites data'!D$3,FALSE))</f>
        <v>0.27130451378948373</v>
      </c>
      <c r="K95" s="174"/>
      <c r="L95" s="174">
        <f>IF(OR(ISERROR(VLOOKUP($E95&amp;$E$6,'All sites data'!$A:$AC,'All sites data'!E$3,FALSE)),ISBLANK(VLOOKUP($E95&amp;$E$6,'All sites data'!$A:$AC,'All sites data'!E$3,FALSE))),"",VLOOKUP($E95&amp;$E$6,'All sites data'!$A:$AC,'All sites data'!E$3,FALSE))</f>
        <v>0.14991888538982728</v>
      </c>
      <c r="M95" s="174"/>
      <c r="N95" s="174">
        <f>IF(OR(ISERROR(VLOOKUP($E95&amp;$E$6,'All sites data'!$A:$AC,'All sites data'!F$3,FALSE)),ISBLANK(VLOOKUP($E95&amp;$E$6,'All sites data'!$A:$AC,'All sites data'!F$3,FALSE))),"",VLOOKUP($E95&amp;$E$6,'All sites data'!$A:$AC,'All sites data'!F$3,FALSE))</f>
        <v>3.192098482679645E-2</v>
      </c>
      <c r="O95" s="174"/>
      <c r="P95" s="174">
        <f>IF(OR(ISERROR(VLOOKUP($E95&amp;$E$6,'All sites data'!$A:$AC,'All sites data'!G$3,FALSE)),ISBLANK(VLOOKUP($E95&amp;$E$6,'All sites data'!$A:$AC,'All sites data'!G$3,FALSE))),"",VLOOKUP($E95&amp;$E$6,'All sites data'!$A:$AC,'All sites data'!G$3,FALSE))</f>
        <v>0.38796640900849316</v>
      </c>
      <c r="Q95" s="174"/>
      <c r="R95" s="174">
        <f>IF(OR(ISERROR(VLOOKUP($E95&amp;$E$6,'All sites data'!$A:$AC,'All sites data'!H$3,FALSE)),ISBLANK(VLOOKUP($E95&amp;$E$6,'All sites data'!$A:$AC,'All sites data'!H$3,FALSE))),"",VLOOKUP($E95&amp;$E$6,'All sites data'!$A:$AC,'All sites data'!H$3,FALSE))</f>
        <v>1.9944651207176256E-2</v>
      </c>
      <c r="S95" s="174"/>
      <c r="T95" s="174">
        <f>IF(OR(ISERROR(VLOOKUP($E95&amp;$E$6,'All sites data'!$A:$AC,'All sites data'!I$3,FALSE)),ISBLANK(VLOOKUP($E95&amp;$E$6,'All sites data'!$A:$AC,'All sites data'!I$3,FALSE))),"",VLOOKUP($E95&amp;$E$6,'All sites data'!$A:$AC,'All sites data'!I$3,FALSE))</f>
        <v>5.1149918885389827E-2</v>
      </c>
      <c r="U95" s="175"/>
      <c r="V95" s="176">
        <v>1</v>
      </c>
      <c r="W95" s="172">
        <f>IF(OR(ISERROR(VLOOKUP($E95&amp;$E$6,'All sites data'!$A:$AC,'All sites data'!K$3,FALSE)),ISBLANK(VLOOKUP($E95&amp;$E$6,'All sites data'!$A:$AC,'All sites data'!K$3,FALSE))),"",VLOOKUP($E95&amp;$E$6,'All sites data'!$A:$AC,'All sites data'!K$3,FALSE))</f>
        <v>20958</v>
      </c>
      <c r="Y95" s="16"/>
    </row>
    <row r="96" spans="4:25" ht="15.75" x14ac:dyDescent="0.25">
      <c r="E96" s="67" t="s">
        <v>27</v>
      </c>
      <c r="F96" s="3" t="str">
        <f>IF(F95="","",VLOOKUP($E95&amp;$E$6,'All sites data'!$A:$AC,'All sites data'!M$3,FALSE))</f>
        <v/>
      </c>
      <c r="G96" s="4" t="str">
        <f>IF(F95="","",VLOOKUP($E95&amp;$E$6,'All sites data'!$A:$AC,'All sites data'!N$3,FALSE))</f>
        <v/>
      </c>
      <c r="H96" s="4">
        <f>IF(H95="","",VLOOKUP($E95&amp;$E$6,'All sites data'!$A:$AC,'All sites data'!O$3,FALSE))</f>
        <v>8.4000000000000005E-2</v>
      </c>
      <c r="I96" s="4">
        <f>IF(H95="","",VLOOKUP($E95&amp;$E$6,'All sites data'!$A:$AC,'All sites data'!P$3,FALSE))</f>
        <v>9.1999999999999998E-2</v>
      </c>
      <c r="J96" s="4">
        <f>IF(J95="","",VLOOKUP($E95&amp;$E$6,'All sites data'!$A:$AC,'All sites data'!Q$3,FALSE))</f>
        <v>0.26500000000000001</v>
      </c>
      <c r="K96" s="4">
        <f>IF(J95="","",VLOOKUP($E95&amp;$E$6,'All sites data'!$A:$AC,'All sites data'!R$3,FALSE))</f>
        <v>0.27700000000000002</v>
      </c>
      <c r="L96" s="4">
        <f>IF(L95="","",VLOOKUP($E95&amp;$E$6,'All sites data'!$A:$AC,'All sites data'!S$3,FALSE))</f>
        <v>0.14499999999999999</v>
      </c>
      <c r="M96" s="4">
        <f>IF(L95="","",VLOOKUP($E95&amp;$E$6,'All sites data'!$A:$AC,'All sites data'!T$3,FALSE))</f>
        <v>0.155</v>
      </c>
      <c r="N96" s="4">
        <f>IF(N95="","",VLOOKUP($E95&amp;$E$6,'All sites data'!$A:$AC,'All sites data'!U$3,FALSE))</f>
        <v>0.03</v>
      </c>
      <c r="O96" s="4">
        <f>IF(N95="","",VLOOKUP($E95&amp;$E$6,'All sites data'!$A:$AC,'All sites data'!V$3,FALSE))</f>
        <v>3.4000000000000002E-2</v>
      </c>
      <c r="P96" s="4">
        <f>IF(P95="","",VLOOKUP($E95&amp;$E$6,'All sites data'!$A:$AC,'All sites data'!W$3,FALSE))</f>
        <v>0.38100000000000001</v>
      </c>
      <c r="Q96" s="4">
        <f>IF(P95="","",VLOOKUP($E95&amp;$E$6,'All sites data'!$A:$AC,'All sites data'!X$3,FALSE))</f>
        <v>0.39500000000000002</v>
      </c>
      <c r="R96" s="4">
        <f>IF(R95="","",VLOOKUP($E95&amp;$E$6,'All sites data'!$A:$AC,'All sites data'!Y$3,FALSE))</f>
        <v>1.7999999999999999E-2</v>
      </c>
      <c r="S96" s="4">
        <f>IF(R95="","",VLOOKUP($E95&amp;$E$6,'All sites data'!$A:$AC,'All sites data'!Z$3,FALSE))</f>
        <v>2.1999999999999999E-2</v>
      </c>
      <c r="T96" s="4">
        <f>IF(T95="","",VLOOKUP($E95&amp;$E$6,'All sites data'!$A:$AC,'All sites data'!AA$3,FALSE))</f>
        <v>4.8000000000000001E-2</v>
      </c>
      <c r="U96" s="4">
        <f>IF(T95="","",VLOOKUP($E95&amp;$E$6,'All sites data'!$A:$AC,'All sites data'!AB$3,FALSE))</f>
        <v>5.3999999999999999E-2</v>
      </c>
      <c r="V96" s="167"/>
      <c r="W96" s="169"/>
      <c r="Y96" s="37"/>
    </row>
    <row r="97" spans="5:25" ht="15.75" x14ac:dyDescent="0.25">
      <c r="E97" s="72" t="s">
        <v>14</v>
      </c>
      <c r="F97" s="173" t="str">
        <f>IF(OR(ISERROR(VLOOKUP($E97&amp;$E$6,'All sites data'!$A:$AC,'All sites data'!B$3,FALSE)),ISBLANK(VLOOKUP($E97&amp;$E$6,'All sites data'!$A:$AC,'All sites data'!B$3,FALSE))),"",VLOOKUP($E97&amp;$E$6,'All sites data'!$A:$AC,'All sites data'!B$3,FALSE))</f>
        <v/>
      </c>
      <c r="G97" s="174"/>
      <c r="H97" s="174">
        <f>IF(OR(ISERROR(VLOOKUP($E97&amp;$E$6,'All sites data'!$A:$AC,'All sites data'!C$3,FALSE)),ISBLANK(VLOOKUP($E97&amp;$E$6,'All sites data'!$A:$AC,'All sites data'!C$3,FALSE))),"",VLOOKUP($E97&amp;$E$6,'All sites data'!$A:$AC,'All sites data'!C$3,FALSE))</f>
        <v>0.28237304112171557</v>
      </c>
      <c r="I97" s="174"/>
      <c r="J97" s="174">
        <f>IF(OR(ISERROR(VLOOKUP($E97&amp;$E$6,'All sites data'!$A:$AC,'All sites data'!D$3,FALSE)),ISBLANK(VLOOKUP($E97&amp;$E$6,'All sites data'!$A:$AC,'All sites data'!D$3,FALSE))),"",VLOOKUP($E97&amp;$E$6,'All sites data'!$A:$AC,'All sites data'!D$3,FALSE))</f>
        <v>0.25717273477082597</v>
      </c>
      <c r="K97" s="174"/>
      <c r="L97" s="174">
        <f>IF(OR(ISERROR(VLOOKUP($E97&amp;$E$6,'All sites data'!$A:$AC,'All sites data'!E$3,FALSE)),ISBLANK(VLOOKUP($E97&amp;$E$6,'All sites data'!$A:$AC,'All sites data'!E$3,FALSE))),"",VLOOKUP($E97&amp;$E$6,'All sites data'!$A:$AC,'All sites data'!E$3,FALSE))</f>
        <v>0.11635442441380936</v>
      </c>
      <c r="M97" s="174"/>
      <c r="N97" s="174">
        <f>IF(OR(ISERROR(VLOOKUP($E97&amp;$E$6,'All sites data'!$A:$AC,'All sites data'!F$3,FALSE)),ISBLANK(VLOOKUP($E97&amp;$E$6,'All sites data'!$A:$AC,'All sites data'!F$3,FALSE))),"",VLOOKUP($E97&amp;$E$6,'All sites data'!$A:$AC,'All sites data'!F$3,FALSE))</f>
        <v>1.6672558029928126E-2</v>
      </c>
      <c r="O97" s="174"/>
      <c r="P97" s="174">
        <f>IF(OR(ISERROR(VLOOKUP($E97&amp;$E$6,'All sites data'!$A:$AC,'All sites data'!G$3,FALSE)),ISBLANK(VLOOKUP($E97&amp;$E$6,'All sites data'!$A:$AC,'All sites data'!G$3,FALSE))),"",VLOOKUP($E97&amp;$E$6,'All sites data'!$A:$AC,'All sites data'!G$3,FALSE))</f>
        <v>0.28518616707906208</v>
      </c>
      <c r="Q97" s="174"/>
      <c r="R97" s="174">
        <f>IF(OR(ISERROR(VLOOKUP($E97&amp;$E$6,'All sites data'!$A:$AC,'All sites data'!H$3,FALSE)),ISBLANK(VLOOKUP($E97&amp;$E$6,'All sites data'!$A:$AC,'All sites data'!H$3,FALSE))),"",VLOOKUP($E97&amp;$E$6,'All sites data'!$A:$AC,'All sites data'!H$3,FALSE))</f>
        <v>4.7867326499351952E-3</v>
      </c>
      <c r="S97" s="174"/>
      <c r="T97" s="174">
        <f>IF(OR(ISERROR(VLOOKUP($E97&amp;$E$6,'All sites data'!$A:$AC,'All sites data'!I$3,FALSE)),ISBLANK(VLOOKUP($E97&amp;$E$6,'All sites data'!$A:$AC,'All sites data'!I$3,FALSE))),"",VLOOKUP($E97&amp;$E$6,'All sites data'!$A:$AC,'All sites data'!I$3,FALSE))</f>
        <v>3.7454341934723696E-2</v>
      </c>
      <c r="U97" s="175"/>
      <c r="V97" s="176">
        <v>1</v>
      </c>
      <c r="W97" s="172">
        <f>IF(OR(ISERROR(VLOOKUP($E97&amp;$E$6,'All sites data'!$A:$AC,'All sites data'!K$3,FALSE)),ISBLANK(VLOOKUP($E97&amp;$E$6,'All sites data'!$A:$AC,'All sites data'!K$3,FALSE))),"",VLOOKUP($E97&amp;$E$6,'All sites data'!$A:$AC,'All sites data'!K$3,FALSE))</f>
        <v>67896</v>
      </c>
      <c r="Y97" s="16"/>
    </row>
    <row r="98" spans="5:25" ht="15.75" x14ac:dyDescent="0.25">
      <c r="E98" s="67" t="s">
        <v>27</v>
      </c>
      <c r="F98" s="3" t="str">
        <f>IF(F97="","",VLOOKUP($E97&amp;$E$6,'All sites data'!$A:$AC,'All sites data'!M$3,FALSE))</f>
        <v/>
      </c>
      <c r="G98" s="4" t="str">
        <f>IF(F97="","",VLOOKUP($E97&amp;$E$6,'All sites data'!$A:$AC,'All sites data'!N$3,FALSE))</f>
        <v/>
      </c>
      <c r="H98" s="4">
        <f>IF(H97="","",VLOOKUP($E97&amp;$E$6,'All sites data'!$A:$AC,'All sites data'!O$3,FALSE))</f>
        <v>0.27900000000000003</v>
      </c>
      <c r="I98" s="4">
        <f>IF(H97="","",VLOOKUP($E97&amp;$E$6,'All sites data'!$A:$AC,'All sites data'!P$3,FALSE))</f>
        <v>0.28599999999999998</v>
      </c>
      <c r="J98" s="4">
        <f>IF(J97="","",VLOOKUP($E97&amp;$E$6,'All sites data'!$A:$AC,'All sites data'!Q$3,FALSE))</f>
        <v>0.254</v>
      </c>
      <c r="K98" s="4">
        <f>IF(J97="","",VLOOKUP($E97&amp;$E$6,'All sites data'!$A:$AC,'All sites data'!R$3,FALSE))</f>
        <v>0.26</v>
      </c>
      <c r="L98" s="4">
        <f>IF(L97="","",VLOOKUP($E97&amp;$E$6,'All sites data'!$A:$AC,'All sites data'!S$3,FALSE))</f>
        <v>0.114</v>
      </c>
      <c r="M98" s="4">
        <f>IF(L97="","",VLOOKUP($E97&amp;$E$6,'All sites data'!$A:$AC,'All sites data'!T$3,FALSE))</f>
        <v>0.11899999999999999</v>
      </c>
      <c r="N98" s="4">
        <f>IF(N97="","",VLOOKUP($E97&amp;$E$6,'All sites data'!$A:$AC,'All sites data'!U$3,FALSE))</f>
        <v>1.6E-2</v>
      </c>
      <c r="O98" s="4">
        <f>IF(N97="","",VLOOKUP($E97&amp;$E$6,'All sites data'!$A:$AC,'All sites data'!V$3,FALSE))</f>
        <v>1.7999999999999999E-2</v>
      </c>
      <c r="P98" s="4">
        <f>IF(P97="","",VLOOKUP($E97&amp;$E$6,'All sites data'!$A:$AC,'All sites data'!W$3,FALSE))</f>
        <v>0.28199999999999997</v>
      </c>
      <c r="Q98" s="4">
        <f>IF(P97="","",VLOOKUP($E97&amp;$E$6,'All sites data'!$A:$AC,'All sites data'!X$3,FALSE))</f>
        <v>0.28899999999999998</v>
      </c>
      <c r="R98" s="4">
        <f>IF(R97="","",VLOOKUP($E97&amp;$E$6,'All sites data'!$A:$AC,'All sites data'!Y$3,FALSE))</f>
        <v>4.0000000000000001E-3</v>
      </c>
      <c r="S98" s="4">
        <f>IF(R97="","",VLOOKUP($E97&amp;$E$6,'All sites data'!$A:$AC,'All sites data'!Z$3,FALSE))</f>
        <v>5.0000000000000001E-3</v>
      </c>
      <c r="T98" s="4">
        <f>IF(T97="","",VLOOKUP($E97&amp;$E$6,'All sites data'!$A:$AC,'All sites data'!AA$3,FALSE))</f>
        <v>3.5999999999999997E-2</v>
      </c>
      <c r="U98" s="4">
        <f>IF(T97="","",VLOOKUP($E97&amp;$E$6,'All sites data'!$A:$AC,'All sites data'!AB$3,FALSE))</f>
        <v>3.9E-2</v>
      </c>
      <c r="V98" s="167"/>
      <c r="W98" s="169"/>
      <c r="Y98" s="16"/>
    </row>
    <row r="99" spans="5:25" ht="15.75" x14ac:dyDescent="0.25">
      <c r="E99" s="72" t="s">
        <v>9</v>
      </c>
      <c r="F99" s="173" t="str">
        <f>IF(OR(ISERROR(VLOOKUP($E99&amp;$E$6,'All sites data'!$A:$AC,'All sites data'!B$3,FALSE)),ISBLANK(VLOOKUP($E99&amp;$E$6,'All sites data'!$A:$AC,'All sites data'!B$3,FALSE))),"",VLOOKUP($E99&amp;$E$6,'All sites data'!$A:$AC,'All sites data'!B$3,FALSE))</f>
        <v/>
      </c>
      <c r="G99" s="174"/>
      <c r="H99" s="174">
        <f>IF(OR(ISERROR(VLOOKUP($E99&amp;$E$6,'All sites data'!$A:$AC,'All sites data'!C$3,FALSE)),ISBLANK(VLOOKUP($E99&amp;$E$6,'All sites data'!$A:$AC,'All sites data'!C$3,FALSE))),"",VLOOKUP($E99&amp;$E$6,'All sites data'!$A:$AC,'All sites data'!C$3,FALSE))</f>
        <v>0.15404444232283934</v>
      </c>
      <c r="I99" s="174"/>
      <c r="J99" s="174">
        <f>IF(OR(ISERROR(VLOOKUP($E99&amp;$E$6,'All sites data'!$A:$AC,'All sites data'!D$3,FALSE)),ISBLANK(VLOOKUP($E99&amp;$E$6,'All sites data'!$A:$AC,'All sites data'!D$3,FALSE))),"",VLOOKUP($E99&amp;$E$6,'All sites data'!$A:$AC,'All sites data'!D$3,FALSE))</f>
        <v>0.21086235291309641</v>
      </c>
      <c r="K99" s="174"/>
      <c r="L99" s="174">
        <f>IF(OR(ISERROR(VLOOKUP($E99&amp;$E$6,'All sites data'!$A:$AC,'All sites data'!E$3,FALSE)),ISBLANK(VLOOKUP($E99&amp;$E$6,'All sites data'!$A:$AC,'All sites data'!E$3,FALSE))),"",VLOOKUP($E99&amp;$E$6,'All sites data'!$A:$AC,'All sites data'!E$3,FALSE))</f>
        <v>9.9863952072940784E-2</v>
      </c>
      <c r="M99" s="174"/>
      <c r="N99" s="174">
        <f>IF(OR(ISERROR(VLOOKUP($E99&amp;$E$6,'All sites data'!$A:$AC,'All sites data'!F$3,FALSE)),ISBLANK(VLOOKUP($E99&amp;$E$6,'All sites data'!$A:$AC,'All sites data'!F$3,FALSE))),"",VLOOKUP($E99&amp;$E$6,'All sites data'!$A:$AC,'All sites data'!F$3,FALSE))</f>
        <v>3.0348234957156838E-2</v>
      </c>
      <c r="O99" s="174"/>
      <c r="P99" s="174">
        <f>IF(OR(ISERROR(VLOOKUP($E99&amp;$E$6,'All sites data'!$A:$AC,'All sites data'!G$3,FALSE)),ISBLANK(VLOOKUP($E99&amp;$E$6,'All sites data'!$A:$AC,'All sites data'!G$3,FALSE))),"",VLOOKUP($E99&amp;$E$6,'All sites data'!$A:$AC,'All sites data'!G$3,FALSE))</f>
        <v>0.46483041745232356</v>
      </c>
      <c r="Q99" s="174"/>
      <c r="R99" s="174">
        <f>IF(OR(ISERROR(VLOOKUP($E99&amp;$E$6,'All sites data'!$A:$AC,'All sites data'!H$3,FALSE)),ISBLANK(VLOOKUP($E99&amp;$E$6,'All sites data'!$A:$AC,'All sites data'!H$3,FALSE))),"",VLOOKUP($E99&amp;$E$6,'All sites data'!$A:$AC,'All sites data'!H$3,FALSE))</f>
        <v>6.3966393775210639E-3</v>
      </c>
      <c r="S99" s="174"/>
      <c r="T99" s="174">
        <f>IF(OR(ISERROR(VLOOKUP($E99&amp;$E$6,'All sites data'!$A:$AC,'All sites data'!I$3,FALSE)),ISBLANK(VLOOKUP($E99&amp;$E$6,'All sites data'!$A:$AC,'All sites data'!I$3,FALSE))),"",VLOOKUP($E99&amp;$E$6,'All sites data'!$A:$AC,'All sites data'!I$3,FALSE))</f>
        <v>3.3653960904122017E-2</v>
      </c>
      <c r="U99" s="175"/>
      <c r="V99" s="176">
        <v>1</v>
      </c>
      <c r="W99" s="172">
        <f>IF(OR(ISERROR(VLOOKUP($E99&amp;$E$6,'All sites data'!$A:$AC,'All sites data'!K$3,FALSE)),ISBLANK(VLOOKUP($E99&amp;$E$6,'All sites data'!$A:$AC,'All sites data'!K$3,FALSE))),"",VLOOKUP($E99&amp;$E$6,'All sites data'!$A:$AC,'All sites data'!K$3,FALSE))</f>
        <v>83794</v>
      </c>
      <c r="Y99" s="16"/>
    </row>
    <row r="100" spans="5:25" ht="15.75" x14ac:dyDescent="0.25">
      <c r="E100" s="67" t="s">
        <v>27</v>
      </c>
      <c r="F100" s="3" t="str">
        <f>IF(F99="","",VLOOKUP($E99&amp;$E$6,'All sites data'!$A:$AC,'All sites data'!M$3,FALSE))</f>
        <v/>
      </c>
      <c r="G100" s="4" t="str">
        <f>IF(F99="","",VLOOKUP($E99&amp;$E$6,'All sites data'!$A:$AC,'All sites data'!N$3,FALSE))</f>
        <v/>
      </c>
      <c r="H100" s="4">
        <f>IF(H99="","",VLOOKUP($E99&amp;$E$6,'All sites data'!$A:$AC,'All sites data'!O$3,FALSE))</f>
        <v>0.152</v>
      </c>
      <c r="I100" s="4">
        <f>IF(H99="","",VLOOKUP($E99&amp;$E$6,'All sites data'!$A:$AC,'All sites data'!P$3,FALSE))</f>
        <v>0.157</v>
      </c>
      <c r="J100" s="4">
        <f>IF(J99="","",VLOOKUP($E99&amp;$E$6,'All sites data'!$A:$AC,'All sites data'!Q$3,FALSE))</f>
        <v>0.20799999999999999</v>
      </c>
      <c r="K100" s="4">
        <f>IF(J99="","",VLOOKUP($E99&amp;$E$6,'All sites data'!$A:$AC,'All sites data'!R$3,FALSE))</f>
        <v>0.214</v>
      </c>
      <c r="L100" s="4">
        <f>IF(L99="","",VLOOKUP($E99&amp;$E$6,'All sites data'!$A:$AC,'All sites data'!S$3,FALSE))</f>
        <v>9.8000000000000004E-2</v>
      </c>
      <c r="M100" s="4">
        <f>IF(L99="","",VLOOKUP($E99&amp;$E$6,'All sites data'!$A:$AC,'All sites data'!T$3,FALSE))</f>
        <v>0.10199999999999999</v>
      </c>
      <c r="N100" s="4">
        <f>IF(N99="","",VLOOKUP($E99&amp;$E$6,'All sites data'!$A:$AC,'All sites data'!U$3,FALSE))</f>
        <v>2.9000000000000001E-2</v>
      </c>
      <c r="O100" s="4">
        <f>IF(N99="","",VLOOKUP($E99&amp;$E$6,'All sites data'!$A:$AC,'All sites data'!V$3,FALSE))</f>
        <v>3.2000000000000001E-2</v>
      </c>
      <c r="P100" s="4">
        <f>IF(P99="","",VLOOKUP($E99&amp;$E$6,'All sites data'!$A:$AC,'All sites data'!W$3,FALSE))</f>
        <v>0.46100000000000002</v>
      </c>
      <c r="Q100" s="4">
        <f>IF(P99="","",VLOOKUP($E99&amp;$E$6,'All sites data'!$A:$AC,'All sites data'!X$3,FALSE))</f>
        <v>0.46800000000000003</v>
      </c>
      <c r="R100" s="4">
        <f>IF(R99="","",VLOOKUP($E99&amp;$E$6,'All sites data'!$A:$AC,'All sites data'!Y$3,FALSE))</f>
        <v>6.0000000000000001E-3</v>
      </c>
      <c r="S100" s="4">
        <f>IF(R99="","",VLOOKUP($E99&amp;$E$6,'All sites data'!$A:$AC,'All sites data'!Z$3,FALSE))</f>
        <v>7.0000000000000001E-3</v>
      </c>
      <c r="T100" s="4">
        <f>IF(T99="","",VLOOKUP($E99&amp;$E$6,'All sites data'!$A:$AC,'All sites data'!AA$3,FALSE))</f>
        <v>3.2000000000000001E-2</v>
      </c>
      <c r="U100" s="4">
        <f>IF(T99="","",VLOOKUP($E99&amp;$E$6,'All sites data'!$A:$AC,'All sites data'!AB$3,FALSE))</f>
        <v>3.5000000000000003E-2</v>
      </c>
      <c r="V100" s="167"/>
      <c r="W100" s="169"/>
      <c r="Y100" s="16"/>
    </row>
    <row r="101" spans="5:25" ht="15.75" x14ac:dyDescent="0.25">
      <c r="E101" s="72" t="s">
        <v>101</v>
      </c>
      <c r="F101" s="173" t="str">
        <f>IF(OR(ISERROR(VLOOKUP($E101&amp;$E$6,'All sites data'!$A:$AC,'All sites data'!B$3,FALSE)),ISBLANK(VLOOKUP($E101&amp;$E$6,'All sites data'!$A:$AC,'All sites data'!B$3,FALSE))),"",VLOOKUP($E101&amp;$E$6,'All sites data'!$A:$AC,'All sites data'!B$3,FALSE))</f>
        <v/>
      </c>
      <c r="G101" s="174"/>
      <c r="H101" s="174">
        <f>IF(OR(ISERROR(VLOOKUP($E101&amp;$E$6,'All sites data'!$A:$AC,'All sites data'!C$3,FALSE)),ISBLANK(VLOOKUP($E101&amp;$E$6,'All sites data'!$A:$AC,'All sites data'!C$3,FALSE))),"",VLOOKUP($E101&amp;$E$6,'All sites data'!$A:$AC,'All sites data'!C$3,FALSE))</f>
        <v>0.27778870745622664</v>
      </c>
      <c r="I101" s="174"/>
      <c r="J101" s="174">
        <f>IF(OR(ISERROR(VLOOKUP($E101&amp;$E$6,'All sites data'!$A:$AC,'All sites data'!D$3,FALSE)),ISBLANK(VLOOKUP($E101&amp;$E$6,'All sites data'!$A:$AC,'All sites data'!D$3,FALSE))),"",VLOOKUP($E101&amp;$E$6,'All sites data'!$A:$AC,'All sites data'!D$3,FALSE))</f>
        <v>0.37399173716309264</v>
      </c>
      <c r="K101" s="174"/>
      <c r="L101" s="174">
        <f>IF(OR(ISERROR(VLOOKUP($E101&amp;$E$6,'All sites data'!$A:$AC,'All sites data'!E$3,FALSE)),ISBLANK(VLOOKUP($E101&amp;$E$6,'All sites data'!$A:$AC,'All sites data'!E$3,FALSE))),"",VLOOKUP($E101&amp;$E$6,'All sites data'!$A:$AC,'All sites data'!E$3,FALSE))</f>
        <v>0.18020853826480426</v>
      </c>
      <c r="M101" s="174"/>
      <c r="N101" s="174">
        <f>IF(OR(ISERROR(VLOOKUP($E101&amp;$E$6,'All sites data'!$A:$AC,'All sites data'!F$3,FALSE)),ISBLANK(VLOOKUP($E101&amp;$E$6,'All sites data'!$A:$AC,'All sites data'!F$3,FALSE))),"",VLOOKUP($E101&amp;$E$6,'All sites data'!$A:$AC,'All sites data'!F$3,FALSE))</f>
        <v>1.9476686995868582E-2</v>
      </c>
      <c r="O101" s="174"/>
      <c r="P101" s="174">
        <f>IF(OR(ISERROR(VLOOKUP($E101&amp;$E$6,'All sites data'!$A:$AC,'All sites data'!G$3,FALSE)),ISBLANK(VLOOKUP($E101&amp;$E$6,'All sites data'!$A:$AC,'All sites data'!G$3,FALSE))),"",VLOOKUP($E101&amp;$E$6,'All sites data'!$A:$AC,'All sites data'!G$3,FALSE))</f>
        <v>0.10564627188668109</v>
      </c>
      <c r="Q101" s="174"/>
      <c r="R101" s="174">
        <f>IF(OR(ISERROR(VLOOKUP($E101&amp;$E$6,'All sites data'!$A:$AC,'All sites data'!H$3,FALSE)),ISBLANK(VLOOKUP($E101&amp;$E$6,'All sites data'!$A:$AC,'All sites data'!H$3,FALSE))),"",VLOOKUP($E101&amp;$E$6,'All sites data'!$A:$AC,'All sites data'!H$3,FALSE))</f>
        <v>1.3771394845563643E-3</v>
      </c>
      <c r="S101" s="174"/>
      <c r="T101" s="174">
        <f>IF(OR(ISERROR(VLOOKUP($E101&amp;$E$6,'All sites data'!$A:$AC,'All sites data'!I$3,FALSE)),ISBLANK(VLOOKUP($E101&amp;$E$6,'All sites data'!$A:$AC,'All sites data'!I$3,FALSE))),"",VLOOKUP($E101&amp;$E$6,'All sites data'!$A:$AC,'All sites data'!I$3,FALSE))</f>
        <v>4.1510918748770415E-2</v>
      </c>
      <c r="U101" s="175"/>
      <c r="V101" s="176">
        <v>1</v>
      </c>
      <c r="W101" s="172">
        <f>IF(OR(ISERROR(VLOOKUP($E101&amp;$E$6,'All sites data'!$A:$AC,'All sites data'!K$3,FALSE)),ISBLANK(VLOOKUP($E101&amp;$E$6,'All sites data'!$A:$AC,'All sites data'!K$3,FALSE))),"",VLOOKUP($E101&amp;$E$6,'All sites data'!$A:$AC,'All sites data'!K$3,FALSE))</f>
        <v>5083</v>
      </c>
      <c r="Y101" s="16"/>
    </row>
    <row r="102" spans="5:25" ht="15.75" x14ac:dyDescent="0.25">
      <c r="E102" s="67" t="s">
        <v>27</v>
      </c>
      <c r="F102" s="3" t="str">
        <f>IF(F101="","",VLOOKUP($E101&amp;$E$6,'All sites data'!$A:$AC,'All sites data'!M$3,FALSE))</f>
        <v/>
      </c>
      <c r="G102" s="4" t="str">
        <f>IF(F101="","",VLOOKUP($E101&amp;$E$6,'All sites data'!$A:$AC,'All sites data'!N$3,FALSE))</f>
        <v/>
      </c>
      <c r="H102" s="4">
        <f>IF(H101="","",VLOOKUP($E101&amp;$E$6,'All sites data'!$A:$AC,'All sites data'!O$3,FALSE))</f>
        <v>0.26600000000000001</v>
      </c>
      <c r="I102" s="4">
        <f>IF(H101="","",VLOOKUP($E101&amp;$E$6,'All sites data'!$A:$AC,'All sites data'!P$3,FALSE))</f>
        <v>0.28999999999999998</v>
      </c>
      <c r="J102" s="4">
        <f>IF(J101="","",VLOOKUP($E101&amp;$E$6,'All sites data'!$A:$AC,'All sites data'!Q$3,FALSE))</f>
        <v>0.36099999999999999</v>
      </c>
      <c r="K102" s="4">
        <f>IF(J101="","",VLOOKUP($E101&amp;$E$6,'All sites data'!$A:$AC,'All sites data'!R$3,FALSE))</f>
        <v>0.38700000000000001</v>
      </c>
      <c r="L102" s="4">
        <f>IF(L101="","",VLOOKUP($E101&amp;$E$6,'All sites data'!$A:$AC,'All sites data'!S$3,FALSE))</f>
        <v>0.17</v>
      </c>
      <c r="M102" s="4">
        <f>IF(L101="","",VLOOKUP($E101&amp;$E$6,'All sites data'!$A:$AC,'All sites data'!T$3,FALSE))</f>
        <v>0.191</v>
      </c>
      <c r="N102" s="4">
        <f>IF(N101="","",VLOOKUP($E101&amp;$E$6,'All sites data'!$A:$AC,'All sites data'!U$3,FALSE))</f>
        <v>1.6E-2</v>
      </c>
      <c r="O102" s="4">
        <f>IF(N101="","",VLOOKUP($E101&amp;$E$6,'All sites data'!$A:$AC,'All sites data'!V$3,FALSE))</f>
        <v>2.4E-2</v>
      </c>
      <c r="P102" s="4">
        <f>IF(P101="","",VLOOKUP($E101&amp;$E$6,'All sites data'!$A:$AC,'All sites data'!W$3,FALSE))</f>
        <v>9.7000000000000003E-2</v>
      </c>
      <c r="Q102" s="4">
        <f>IF(P101="","",VLOOKUP($E101&amp;$E$6,'All sites data'!$A:$AC,'All sites data'!X$3,FALSE))</f>
        <v>0.114</v>
      </c>
      <c r="R102" s="4">
        <f>IF(R101="","",VLOOKUP($E101&amp;$E$6,'All sites data'!$A:$AC,'All sites data'!Y$3,FALSE))</f>
        <v>1E-3</v>
      </c>
      <c r="S102" s="4">
        <f>IF(R101="","",VLOOKUP($E101&amp;$E$6,'All sites data'!$A:$AC,'All sites data'!Z$3,FALSE))</f>
        <v>3.0000000000000001E-3</v>
      </c>
      <c r="T102" s="4">
        <f>IF(T101="","",VLOOKUP($E101&amp;$E$6,'All sites data'!$A:$AC,'All sites data'!AA$3,FALSE))</f>
        <v>3.5999999999999997E-2</v>
      </c>
      <c r="U102" s="4">
        <f>IF(T101="","",VLOOKUP($E101&amp;$E$6,'All sites data'!$A:$AC,'All sites data'!AB$3,FALSE))</f>
        <v>4.7E-2</v>
      </c>
      <c r="V102" s="167"/>
      <c r="W102" s="169"/>
      <c r="Y102" s="16"/>
    </row>
    <row r="103" spans="5:25" ht="15.75" x14ac:dyDescent="0.25">
      <c r="E103" s="72" t="s">
        <v>17</v>
      </c>
      <c r="F103" s="173" t="str">
        <f>IF(OR(ISERROR(VLOOKUP($E103&amp;$E$6,'All sites data'!$A:$AC,'All sites data'!B$3,FALSE)),ISBLANK(VLOOKUP($E103&amp;$E$6,'All sites data'!$A:$AC,'All sites data'!B$3,FALSE))),"",VLOOKUP($E103&amp;$E$6,'All sites data'!$A:$AC,'All sites data'!B$3,FALSE))</f>
        <v/>
      </c>
      <c r="G103" s="174"/>
      <c r="H103" s="174">
        <f>IF(OR(ISERROR(VLOOKUP($E103&amp;$E$6,'All sites data'!$A:$AC,'All sites data'!C$3,FALSE)),ISBLANK(VLOOKUP($E103&amp;$E$6,'All sites data'!$A:$AC,'All sites data'!C$3,FALSE))),"",VLOOKUP($E103&amp;$E$6,'All sites data'!$A:$AC,'All sites data'!C$3,FALSE))</f>
        <v>0.36991015945777006</v>
      </c>
      <c r="I103" s="174"/>
      <c r="J103" s="174">
        <f>IF(OR(ISERROR(VLOOKUP($E103&amp;$E$6,'All sites data'!$A:$AC,'All sites data'!D$3,FALSE)),ISBLANK(VLOOKUP($E103&amp;$E$6,'All sites data'!$A:$AC,'All sites data'!D$3,FALSE))),"",VLOOKUP($E103&amp;$E$6,'All sites data'!$A:$AC,'All sites data'!D$3,FALSE))</f>
        <v>0.39067521357045681</v>
      </c>
      <c r="K103" s="174"/>
      <c r="L103" s="174">
        <f>IF(OR(ISERROR(VLOOKUP($E103&amp;$E$6,'All sites data'!$A:$AC,'All sites data'!E$3,FALSE)),ISBLANK(VLOOKUP($E103&amp;$E$6,'All sites data'!$A:$AC,'All sites data'!E$3,FALSE))),"",VLOOKUP($E103&amp;$E$6,'All sites data'!$A:$AC,'All sites data'!E$3,FALSE))</f>
        <v>9.5056931694223482E-2</v>
      </c>
      <c r="M103" s="174"/>
      <c r="N103" s="174">
        <f>IF(OR(ISERROR(VLOOKUP($E103&amp;$E$6,'All sites data'!$A:$AC,'All sites data'!F$3,FALSE)),ISBLANK(VLOOKUP($E103&amp;$E$6,'All sites data'!$A:$AC,'All sites data'!F$3,FALSE))),"",VLOOKUP($E103&amp;$E$6,'All sites data'!$A:$AC,'All sites data'!F$3,FALSE))</f>
        <v>1.7879861255806543E-2</v>
      </c>
      <c r="O103" s="174"/>
      <c r="P103" s="174">
        <f>IF(OR(ISERROR(VLOOKUP($E103&amp;$E$6,'All sites data'!$A:$AC,'All sites data'!G$3,FALSE)),ISBLANK(VLOOKUP($E103&amp;$E$6,'All sites data'!$A:$AC,'All sites data'!G$3,FALSE))),"",VLOOKUP($E103&amp;$E$6,'All sites data'!$A:$AC,'All sites data'!G$3,FALSE))</f>
        <v>8.4879089092892421E-2</v>
      </c>
      <c r="Q103" s="174"/>
      <c r="R103" s="174">
        <f>IF(OR(ISERROR(VLOOKUP($E103&amp;$E$6,'All sites data'!$A:$AC,'All sites data'!H$3,FALSE)),ISBLANK(VLOOKUP($E103&amp;$E$6,'All sites data'!$A:$AC,'All sites data'!H$3,FALSE))),"",VLOOKUP($E103&amp;$E$6,'All sites data'!$A:$AC,'All sites data'!H$3,FALSE))</f>
        <v>1.8654475480763338E-3</v>
      </c>
      <c r="S103" s="174"/>
      <c r="T103" s="174">
        <f>IF(OR(ISERROR(VLOOKUP($E103&amp;$E$6,'All sites data'!$A:$AC,'All sites data'!I$3,FALSE)),ISBLANK(VLOOKUP($E103&amp;$E$6,'All sites data'!$A:$AC,'All sites data'!I$3,FALSE))),"",VLOOKUP($E103&amp;$E$6,'All sites data'!$A:$AC,'All sites data'!I$3,FALSE))</f>
        <v>3.9733297380774371E-2</v>
      </c>
      <c r="U103" s="175"/>
      <c r="V103" s="176">
        <v>1</v>
      </c>
      <c r="W103" s="172">
        <f>IF(OR(ISERROR(VLOOKUP($E103&amp;$E$6,'All sites data'!$A:$AC,'All sites data'!K$3,FALSE)),ISBLANK(VLOOKUP($E103&amp;$E$6,'All sites data'!$A:$AC,'All sites data'!K$3,FALSE))),"",VLOOKUP($E103&amp;$E$6,'All sites data'!$A:$AC,'All sites data'!K$3,FALSE))</f>
        <v>407945</v>
      </c>
      <c r="Y103" s="16"/>
    </row>
    <row r="104" spans="5:25" ht="15.75" x14ac:dyDescent="0.25">
      <c r="E104" s="67" t="s">
        <v>27</v>
      </c>
      <c r="F104" s="3" t="str">
        <f>IF(F103="","",VLOOKUP($E103&amp;$E$6,'All sites data'!$A:$AC,'All sites data'!M$3,FALSE))</f>
        <v/>
      </c>
      <c r="G104" s="4" t="str">
        <f>IF(F103="","",VLOOKUP($E103&amp;$E$6,'All sites data'!$A:$AC,'All sites data'!N$3,FALSE))</f>
        <v/>
      </c>
      <c r="H104" s="4">
        <f>IF(H103="","",VLOOKUP($E103&amp;$E$6,'All sites data'!$A:$AC,'All sites data'!O$3,FALSE))</f>
        <v>0.36799999999999999</v>
      </c>
      <c r="I104" s="4">
        <f>IF(H103="","",VLOOKUP($E103&amp;$E$6,'All sites data'!$A:$AC,'All sites data'!P$3,FALSE))</f>
        <v>0.371</v>
      </c>
      <c r="J104" s="4">
        <f>IF(J103="","",VLOOKUP($E103&amp;$E$6,'All sites data'!$A:$AC,'All sites data'!Q$3,FALSE))</f>
        <v>0.38900000000000001</v>
      </c>
      <c r="K104" s="4">
        <f>IF(J103="","",VLOOKUP($E103&amp;$E$6,'All sites data'!$A:$AC,'All sites data'!R$3,FALSE))</f>
        <v>0.39200000000000002</v>
      </c>
      <c r="L104" s="4">
        <f>IF(L103="","",VLOOKUP($E103&amp;$E$6,'All sites data'!$A:$AC,'All sites data'!S$3,FALSE))</f>
        <v>9.4E-2</v>
      </c>
      <c r="M104" s="4">
        <f>IF(L103="","",VLOOKUP($E103&amp;$E$6,'All sites data'!$A:$AC,'All sites data'!T$3,FALSE))</f>
        <v>9.6000000000000002E-2</v>
      </c>
      <c r="N104" s="4">
        <f>IF(N103="","",VLOOKUP($E103&amp;$E$6,'All sites data'!$A:$AC,'All sites data'!U$3,FALSE))</f>
        <v>1.7000000000000001E-2</v>
      </c>
      <c r="O104" s="4">
        <f>IF(N103="","",VLOOKUP($E103&amp;$E$6,'All sites data'!$A:$AC,'All sites data'!V$3,FALSE))</f>
        <v>1.7999999999999999E-2</v>
      </c>
      <c r="P104" s="4">
        <f>IF(P103="","",VLOOKUP($E103&amp;$E$6,'All sites data'!$A:$AC,'All sites data'!W$3,FALSE))</f>
        <v>8.4000000000000005E-2</v>
      </c>
      <c r="Q104" s="4">
        <f>IF(P103="","",VLOOKUP($E103&amp;$E$6,'All sites data'!$A:$AC,'All sites data'!X$3,FALSE))</f>
        <v>8.5999999999999993E-2</v>
      </c>
      <c r="R104" s="4">
        <f>IF(R103="","",VLOOKUP($E103&amp;$E$6,'All sites data'!$A:$AC,'All sites data'!Y$3,FALSE))</f>
        <v>2E-3</v>
      </c>
      <c r="S104" s="4">
        <f>IF(R103="","",VLOOKUP($E103&amp;$E$6,'All sites data'!$A:$AC,'All sites data'!Z$3,FALSE))</f>
        <v>2E-3</v>
      </c>
      <c r="T104" s="4">
        <f>IF(T103="","",VLOOKUP($E103&amp;$E$6,'All sites data'!$A:$AC,'All sites data'!AA$3,FALSE))</f>
        <v>3.9E-2</v>
      </c>
      <c r="U104" s="4">
        <f>IF(T103="","",VLOOKUP($E103&amp;$E$6,'All sites data'!$A:$AC,'All sites data'!AB$3,FALSE))</f>
        <v>0.04</v>
      </c>
      <c r="V104" s="167"/>
      <c r="W104" s="169"/>
      <c r="Y104" s="16"/>
    </row>
    <row r="105" spans="5:25" ht="15.75" x14ac:dyDescent="0.25">
      <c r="E105" s="72" t="s">
        <v>102</v>
      </c>
      <c r="F105" s="173" t="str">
        <f>IF(OR(ISERROR(VLOOKUP($E105&amp;$E$6,'All sites data'!$A:$AC,'All sites data'!B$3,FALSE)),ISBLANK(VLOOKUP($E105&amp;$E$6,'All sites data'!$A:$AC,'All sites data'!B$3,FALSE))),"",VLOOKUP($E105&amp;$E$6,'All sites data'!$A:$AC,'All sites data'!B$3,FALSE))</f>
        <v/>
      </c>
      <c r="G105" s="174"/>
      <c r="H105" s="174">
        <f>IF(OR(ISERROR(VLOOKUP($E105&amp;$E$6,'All sites data'!$A:$AC,'All sites data'!C$3,FALSE)),ISBLANK(VLOOKUP($E105&amp;$E$6,'All sites data'!$A:$AC,'All sites data'!C$3,FALSE))),"",VLOOKUP($E105&amp;$E$6,'All sites data'!$A:$AC,'All sites data'!C$3,FALSE))</f>
        <v>0.11214953271028037</v>
      </c>
      <c r="I105" s="174"/>
      <c r="J105" s="174">
        <f>IF(OR(ISERROR(VLOOKUP($E105&amp;$E$6,'All sites data'!$A:$AC,'All sites data'!D$3,FALSE)),ISBLANK(VLOOKUP($E105&amp;$E$6,'All sites data'!$A:$AC,'All sites data'!D$3,FALSE))),"",VLOOKUP($E105&amp;$E$6,'All sites data'!$A:$AC,'All sites data'!D$3,FALSE))</f>
        <v>0.31906542056074766</v>
      </c>
      <c r="K105" s="174"/>
      <c r="L105" s="174">
        <f>IF(OR(ISERROR(VLOOKUP($E105&amp;$E$6,'All sites data'!$A:$AC,'All sites data'!E$3,FALSE)),ISBLANK(VLOOKUP($E105&amp;$E$6,'All sites data'!$A:$AC,'All sites data'!E$3,FALSE))),"",VLOOKUP($E105&amp;$E$6,'All sites data'!$A:$AC,'All sites data'!E$3,FALSE))</f>
        <v>0.2633644859813084</v>
      </c>
      <c r="M105" s="174"/>
      <c r="N105" s="174">
        <f>IF(OR(ISERROR(VLOOKUP($E105&amp;$E$6,'All sites data'!$A:$AC,'All sites data'!F$3,FALSE)),ISBLANK(VLOOKUP($E105&amp;$E$6,'All sites data'!$A:$AC,'All sites data'!F$3,FALSE))),"",VLOOKUP($E105&amp;$E$6,'All sites data'!$A:$AC,'All sites data'!F$3,FALSE))</f>
        <v>4.8971962616822427E-2</v>
      </c>
      <c r="O105" s="174"/>
      <c r="P105" s="174">
        <f>IF(OR(ISERROR(VLOOKUP($E105&amp;$E$6,'All sites data'!$A:$AC,'All sites data'!G$3,FALSE)),ISBLANK(VLOOKUP($E105&amp;$E$6,'All sites data'!$A:$AC,'All sites data'!G$3,FALSE))),"",VLOOKUP($E105&amp;$E$6,'All sites data'!$A:$AC,'All sites data'!G$3,FALSE))</f>
        <v>0.20841121495327103</v>
      </c>
      <c r="Q105" s="174"/>
      <c r="R105" s="174">
        <f>IF(OR(ISERROR(VLOOKUP($E105&amp;$E$6,'All sites data'!$A:$AC,'All sites data'!H$3,FALSE)),ISBLANK(VLOOKUP($E105&amp;$E$6,'All sites data'!$A:$AC,'All sites data'!H$3,FALSE))),"",VLOOKUP($E105&amp;$E$6,'All sites data'!$A:$AC,'All sites data'!H$3,FALSE))</f>
        <v>1.6822429906542056E-3</v>
      </c>
      <c r="S105" s="174"/>
      <c r="T105" s="174">
        <f>IF(OR(ISERROR(VLOOKUP($E105&amp;$E$6,'All sites data'!$A:$AC,'All sites data'!I$3,FALSE)),ISBLANK(VLOOKUP($E105&amp;$E$6,'All sites data'!$A:$AC,'All sites data'!I$3,FALSE))),"",VLOOKUP($E105&amp;$E$6,'All sites data'!$A:$AC,'All sites data'!I$3,FALSE))</f>
        <v>4.6355140186915889E-2</v>
      </c>
      <c r="U105" s="175"/>
      <c r="V105" s="176">
        <v>1</v>
      </c>
      <c r="W105" s="172">
        <f>IF(OR(ISERROR(VLOOKUP($E105&amp;$E$6,'All sites data'!$A:$AC,'All sites data'!K$3,FALSE)),ISBLANK(VLOOKUP($E105&amp;$E$6,'All sites data'!$A:$AC,'All sites data'!K$3,FALSE))),"",VLOOKUP($E105&amp;$E$6,'All sites data'!$A:$AC,'All sites data'!K$3,FALSE))</f>
        <v>5350</v>
      </c>
      <c r="Y105" s="16"/>
    </row>
    <row r="106" spans="5:25" ht="15.75" x14ac:dyDescent="0.25">
      <c r="E106" s="67" t="s">
        <v>27</v>
      </c>
      <c r="F106" s="3" t="str">
        <f>IF(F105="","",VLOOKUP($E105&amp;$E$6,'All sites data'!$A:$AC,'All sites data'!M$3,FALSE))</f>
        <v/>
      </c>
      <c r="G106" s="4" t="str">
        <f>IF(F105="","",VLOOKUP($E105&amp;$E$6,'All sites data'!$A:$AC,'All sites data'!N$3,FALSE))</f>
        <v/>
      </c>
      <c r="H106" s="4">
        <f>IF(H105="","",VLOOKUP($E105&amp;$E$6,'All sites data'!$A:$AC,'All sites data'!O$3,FALSE))</f>
        <v>0.104</v>
      </c>
      <c r="I106" s="4">
        <f>IF(H105="","",VLOOKUP($E105&amp;$E$6,'All sites data'!$A:$AC,'All sites data'!P$3,FALSE))</f>
        <v>0.121</v>
      </c>
      <c r="J106" s="4">
        <f>IF(J105="","",VLOOKUP($E105&amp;$E$6,'All sites data'!$A:$AC,'All sites data'!Q$3,FALSE))</f>
        <v>0.307</v>
      </c>
      <c r="K106" s="4">
        <f>IF(J105="","",VLOOKUP($E105&amp;$E$6,'All sites data'!$A:$AC,'All sites data'!R$3,FALSE))</f>
        <v>0.33200000000000002</v>
      </c>
      <c r="L106" s="4">
        <f>IF(L105="","",VLOOKUP($E105&amp;$E$6,'All sites data'!$A:$AC,'All sites data'!S$3,FALSE))</f>
        <v>0.252</v>
      </c>
      <c r="M106" s="4">
        <f>IF(L105="","",VLOOKUP($E105&amp;$E$6,'All sites data'!$A:$AC,'All sites data'!T$3,FALSE))</f>
        <v>0.27500000000000002</v>
      </c>
      <c r="N106" s="4">
        <f>IF(N105="","",VLOOKUP($E105&amp;$E$6,'All sites data'!$A:$AC,'All sites data'!U$3,FALSE))</f>
        <v>4.3999999999999997E-2</v>
      </c>
      <c r="O106" s="4">
        <f>IF(N105="","",VLOOKUP($E105&amp;$E$6,'All sites data'!$A:$AC,'All sites data'!V$3,FALSE))</f>
        <v>5.5E-2</v>
      </c>
      <c r="P106" s="4">
        <f>IF(P105="","",VLOOKUP($E105&amp;$E$6,'All sites data'!$A:$AC,'All sites data'!W$3,FALSE))</f>
        <v>0.19800000000000001</v>
      </c>
      <c r="Q106" s="4">
        <f>IF(P105="","",VLOOKUP($E105&amp;$E$6,'All sites data'!$A:$AC,'All sites data'!X$3,FALSE))</f>
        <v>0.22</v>
      </c>
      <c r="R106" s="4">
        <f>IF(R105="","",VLOOKUP($E105&amp;$E$6,'All sites data'!$A:$AC,'All sites data'!Y$3,FALSE))</f>
        <v>1E-3</v>
      </c>
      <c r="S106" s="4">
        <f>IF(R105="","",VLOOKUP($E105&amp;$E$6,'All sites data'!$A:$AC,'All sites data'!Z$3,FALSE))</f>
        <v>3.0000000000000001E-3</v>
      </c>
      <c r="T106" s="4">
        <f>IF(T105="","",VLOOKUP($E105&amp;$E$6,'All sites data'!$A:$AC,'All sites data'!AA$3,FALSE))</f>
        <v>4.1000000000000002E-2</v>
      </c>
      <c r="U106" s="4">
        <f>IF(T105="","",VLOOKUP($E105&amp;$E$6,'All sites data'!$A:$AC,'All sites data'!AB$3,FALSE))</f>
        <v>5.1999999999999998E-2</v>
      </c>
      <c r="V106" s="167"/>
      <c r="W106" s="169"/>
      <c r="Y106" s="16"/>
    </row>
    <row r="107" spans="5:25" ht="15.75" x14ac:dyDescent="0.25">
      <c r="E107" s="72" t="s">
        <v>103</v>
      </c>
      <c r="F107" s="173" t="str">
        <f>IF(OR(ISERROR(VLOOKUP($E107&amp;$E$6,'All sites data'!$A:$AC,'All sites data'!B$3,FALSE)),ISBLANK(VLOOKUP($E107&amp;$E$6,'All sites data'!$A:$AC,'All sites data'!B$3,FALSE))),"",VLOOKUP($E107&amp;$E$6,'All sites data'!$A:$AC,'All sites data'!B$3,FALSE))</f>
        <v/>
      </c>
      <c r="G107" s="174"/>
      <c r="H107" s="174">
        <f>IF(OR(ISERROR(VLOOKUP($E107&amp;$E$6,'All sites data'!$A:$AC,'All sites data'!C$3,FALSE)),ISBLANK(VLOOKUP($E107&amp;$E$6,'All sites data'!$A:$AC,'All sites data'!C$3,FALSE))),"",VLOOKUP($E107&amp;$E$6,'All sites data'!$A:$AC,'All sites data'!C$3,FALSE))</f>
        <v>0.20652509822965873</v>
      </c>
      <c r="I107" s="174"/>
      <c r="J107" s="174">
        <f>IF(OR(ISERROR(VLOOKUP($E107&amp;$E$6,'All sites data'!$A:$AC,'All sites data'!D$3,FALSE)),ISBLANK(VLOOKUP($E107&amp;$E$6,'All sites data'!$A:$AC,'All sites data'!D$3,FALSE))),"",VLOOKUP($E107&amp;$E$6,'All sites data'!$A:$AC,'All sites data'!D$3,FALSE))</f>
        <v>0.36854884994039999</v>
      </c>
      <c r="K107" s="174"/>
      <c r="L107" s="174">
        <f>IF(OR(ISERROR(VLOOKUP($E107&amp;$E$6,'All sites data'!$A:$AC,'All sites data'!E$3,FALSE)),ISBLANK(VLOOKUP($E107&amp;$E$6,'All sites data'!$A:$AC,'All sites data'!E$3,FALSE))),"",VLOOKUP($E107&amp;$E$6,'All sites data'!$A:$AC,'All sites data'!E$3,FALSE))</f>
        <v>0.1423778199637985</v>
      </c>
      <c r="M107" s="174"/>
      <c r="N107" s="174">
        <f>IF(OR(ISERROR(VLOOKUP($E107&amp;$E$6,'All sites data'!$A:$AC,'All sites data'!F$3,FALSE)),ISBLANK(VLOOKUP($E107&amp;$E$6,'All sites data'!$A:$AC,'All sites data'!F$3,FALSE))),"",VLOOKUP($E107&amp;$E$6,'All sites data'!$A:$AC,'All sites data'!F$3,FALSE))</f>
        <v>1.8939561167277384E-2</v>
      </c>
      <c r="O107" s="174"/>
      <c r="P107" s="174">
        <f>IF(OR(ISERROR(VLOOKUP($E107&amp;$E$6,'All sites data'!$A:$AC,'All sites data'!G$3,FALSE)),ISBLANK(VLOOKUP($E107&amp;$E$6,'All sites data'!$A:$AC,'All sites data'!G$3,FALSE))),"",VLOOKUP($E107&amp;$E$6,'All sites data'!$A:$AC,'All sites data'!G$3,FALSE))</f>
        <v>0.20299324533133195</v>
      </c>
      <c r="Q107" s="174"/>
      <c r="R107" s="174">
        <f>IF(OR(ISERROR(VLOOKUP($E107&amp;$E$6,'All sites data'!$A:$AC,'All sites data'!H$3,FALSE)),ISBLANK(VLOOKUP($E107&amp;$E$6,'All sites data'!$A:$AC,'All sites data'!H$3,FALSE))),"",VLOOKUP($E107&amp;$E$6,'All sites data'!$A:$AC,'All sites data'!H$3,FALSE))</f>
        <v>2.1191117389960708E-3</v>
      </c>
      <c r="S107" s="174"/>
      <c r="T107" s="174">
        <f>IF(OR(ISERROR(VLOOKUP($E107&amp;$E$6,'All sites data'!$A:$AC,'All sites data'!I$3,FALSE)),ISBLANK(VLOOKUP($E107&amp;$E$6,'All sites data'!$A:$AC,'All sites data'!I$3,FALSE))),"",VLOOKUP($E107&amp;$E$6,'All sites data'!$A:$AC,'All sites data'!I$3,FALSE))</f>
        <v>5.8496313628537369E-2</v>
      </c>
      <c r="U107" s="175"/>
      <c r="V107" s="176">
        <v>1</v>
      </c>
      <c r="W107" s="172">
        <f>IF(OR(ISERROR(VLOOKUP($E107&amp;$E$6,'All sites data'!$A:$AC,'All sites data'!K$3,FALSE)),ISBLANK(VLOOKUP($E107&amp;$E$6,'All sites data'!$A:$AC,'All sites data'!K$3,FALSE))),"",VLOOKUP($E107&amp;$E$6,'All sites data'!$A:$AC,'All sites data'!K$3,FALSE))</f>
        <v>22651</v>
      </c>
      <c r="Y107" s="16"/>
    </row>
    <row r="108" spans="5:25" ht="15.75" x14ac:dyDescent="0.25">
      <c r="E108" s="67" t="s">
        <v>27</v>
      </c>
      <c r="F108" s="3" t="str">
        <f>IF(F107="","",VLOOKUP($E107&amp;$E$6,'All sites data'!$A:$AC,'All sites data'!M$3,FALSE))</f>
        <v/>
      </c>
      <c r="G108" s="4" t="str">
        <f>IF(F107="","",VLOOKUP($E107&amp;$E$6,'All sites data'!$A:$AC,'All sites data'!N$3,FALSE))</f>
        <v/>
      </c>
      <c r="H108" s="4">
        <f>IF(H107="","",VLOOKUP($E107&amp;$E$6,'All sites data'!$A:$AC,'All sites data'!O$3,FALSE))</f>
        <v>0.20100000000000001</v>
      </c>
      <c r="I108" s="4">
        <f>IF(H107="","",VLOOKUP($E107&amp;$E$6,'All sites data'!$A:$AC,'All sites data'!P$3,FALSE))</f>
        <v>0.21199999999999999</v>
      </c>
      <c r="J108" s="4">
        <f>IF(J107="","",VLOOKUP($E107&amp;$E$6,'All sites data'!$A:$AC,'All sites data'!Q$3,FALSE))</f>
        <v>0.36199999999999999</v>
      </c>
      <c r="K108" s="4">
        <f>IF(J107="","",VLOOKUP($E107&amp;$E$6,'All sites data'!$A:$AC,'All sites data'!R$3,FALSE))</f>
        <v>0.375</v>
      </c>
      <c r="L108" s="4">
        <f>IF(L107="","",VLOOKUP($E107&amp;$E$6,'All sites data'!$A:$AC,'All sites data'!S$3,FALSE))</f>
        <v>0.13800000000000001</v>
      </c>
      <c r="M108" s="4">
        <f>IF(L107="","",VLOOKUP($E107&amp;$E$6,'All sites data'!$A:$AC,'All sites data'!T$3,FALSE))</f>
        <v>0.14699999999999999</v>
      </c>
      <c r="N108" s="4">
        <f>IF(N107="","",VLOOKUP($E107&amp;$E$6,'All sites data'!$A:$AC,'All sites data'!U$3,FALSE))</f>
        <v>1.7000000000000001E-2</v>
      </c>
      <c r="O108" s="4">
        <f>IF(N107="","",VLOOKUP($E107&amp;$E$6,'All sites data'!$A:$AC,'All sites data'!V$3,FALSE))</f>
        <v>2.1000000000000001E-2</v>
      </c>
      <c r="P108" s="4">
        <f>IF(P107="","",VLOOKUP($E107&amp;$E$6,'All sites data'!$A:$AC,'All sites data'!W$3,FALSE))</f>
        <v>0.19800000000000001</v>
      </c>
      <c r="Q108" s="4">
        <f>IF(P107="","",VLOOKUP($E107&amp;$E$6,'All sites data'!$A:$AC,'All sites data'!X$3,FALSE))</f>
        <v>0.20799999999999999</v>
      </c>
      <c r="R108" s="4">
        <f>IF(R107="","",VLOOKUP($E107&amp;$E$6,'All sites data'!$A:$AC,'All sites data'!Y$3,FALSE))</f>
        <v>2E-3</v>
      </c>
      <c r="S108" s="4">
        <f>IF(R107="","",VLOOKUP($E107&amp;$E$6,'All sites data'!$A:$AC,'All sites data'!Z$3,FALSE))</f>
        <v>3.0000000000000001E-3</v>
      </c>
      <c r="T108" s="4">
        <f>IF(T107="","",VLOOKUP($E107&amp;$E$6,'All sites data'!$A:$AC,'All sites data'!AA$3,FALSE))</f>
        <v>5.6000000000000001E-2</v>
      </c>
      <c r="U108" s="4">
        <f>IF(T107="","",VLOOKUP($E107&amp;$E$6,'All sites data'!$A:$AC,'All sites data'!AB$3,FALSE))</f>
        <v>6.2E-2</v>
      </c>
      <c r="V108" s="167"/>
      <c r="W108" s="169"/>
      <c r="Y108" s="16"/>
    </row>
    <row r="109" spans="5:25" ht="15.75" x14ac:dyDescent="0.25">
      <c r="E109" s="72" t="s">
        <v>104</v>
      </c>
      <c r="F109" s="173" t="str">
        <f>IF(OR(ISERROR(VLOOKUP($E109&amp;$E$6,'All sites data'!$A:$AC,'All sites data'!B$3,FALSE)),ISBLANK(VLOOKUP($E109&amp;$E$6,'All sites data'!$A:$AC,'All sites data'!B$3,FALSE))),"",VLOOKUP($E109&amp;$E$6,'All sites data'!$A:$AC,'All sites data'!B$3,FALSE))</f>
        <v/>
      </c>
      <c r="G109" s="174"/>
      <c r="H109" s="174">
        <f>IF(OR(ISERROR(VLOOKUP($E109&amp;$E$6,'All sites data'!$A:$AC,'All sites data'!C$3,FALSE)),ISBLANK(VLOOKUP($E109&amp;$E$6,'All sites data'!$A:$AC,'All sites data'!C$3,FALSE))),"",VLOOKUP($E109&amp;$E$6,'All sites data'!$A:$AC,'All sites data'!C$3,FALSE))</f>
        <v>0.10824828509285594</v>
      </c>
      <c r="I109" s="174"/>
      <c r="J109" s="174">
        <f>IF(OR(ISERROR(VLOOKUP($E109&amp;$E$6,'All sites data'!$A:$AC,'All sites data'!D$3,FALSE)),ISBLANK(VLOOKUP($E109&amp;$E$6,'All sites data'!$A:$AC,'All sites data'!D$3,FALSE))),"",VLOOKUP($E109&amp;$E$6,'All sites data'!$A:$AC,'All sites data'!D$3,FALSE))</f>
        <v>0.24945624895432492</v>
      </c>
      <c r="K109" s="174"/>
      <c r="L109" s="174">
        <f>IF(OR(ISERROR(VLOOKUP($E109&amp;$E$6,'All sites data'!$A:$AC,'All sites data'!E$3,FALSE)),ISBLANK(VLOOKUP($E109&amp;$E$6,'All sites data'!$A:$AC,'All sites data'!E$3,FALSE))),"",VLOOKUP($E109&amp;$E$6,'All sites data'!$A:$AC,'All sites data'!E$3,FALSE))</f>
        <v>0.12598293458256651</v>
      </c>
      <c r="M109" s="174"/>
      <c r="N109" s="174">
        <f>IF(OR(ISERROR(VLOOKUP($E109&amp;$E$6,'All sites data'!$A:$AC,'All sites data'!F$3,FALSE)),ISBLANK(VLOOKUP($E109&amp;$E$6,'All sites data'!$A:$AC,'All sites data'!F$3,FALSE))),"",VLOOKUP($E109&amp;$E$6,'All sites data'!$A:$AC,'All sites data'!F$3,FALSE))</f>
        <v>3.8648151246444704E-2</v>
      </c>
      <c r="O109" s="174"/>
      <c r="P109" s="174">
        <f>IF(OR(ISERROR(VLOOKUP($E109&amp;$E$6,'All sites data'!$A:$AC,'All sites data'!G$3,FALSE)),ISBLANK(VLOOKUP($E109&amp;$E$6,'All sites data'!$A:$AC,'All sites data'!G$3,FALSE))),"",VLOOKUP($E109&amp;$E$6,'All sites data'!$A:$AC,'All sites data'!G$3,FALSE))</f>
        <v>0.44813451564329931</v>
      </c>
      <c r="Q109" s="174"/>
      <c r="R109" s="174">
        <f>IF(OR(ISERROR(VLOOKUP($E109&amp;$E$6,'All sites data'!$A:$AC,'All sites data'!H$3,FALSE)),ISBLANK(VLOOKUP($E109&amp;$E$6,'All sites data'!$A:$AC,'All sites data'!H$3,FALSE))),"",VLOOKUP($E109&amp;$E$6,'All sites data'!$A:$AC,'All sites data'!H$3,FALSE))</f>
        <v>1.003848084323239E-3</v>
      </c>
      <c r="S109" s="174"/>
      <c r="T109" s="174">
        <f>IF(OR(ISERROR(VLOOKUP($E109&amp;$E$6,'All sites data'!$A:$AC,'All sites data'!I$3,FALSE)),ISBLANK(VLOOKUP($E109&amp;$E$6,'All sites data'!$A:$AC,'All sites data'!I$3,FALSE))),"",VLOOKUP($E109&amp;$E$6,'All sites data'!$A:$AC,'All sites data'!I$3,FALSE))</f>
        <v>2.8526016396185377E-2</v>
      </c>
      <c r="U109" s="175"/>
      <c r="V109" s="176">
        <v>1</v>
      </c>
      <c r="W109" s="172">
        <f>IF(OR(ISERROR(VLOOKUP($E109&amp;$E$6,'All sites data'!$A:$AC,'All sites data'!K$3,FALSE)),ISBLANK(VLOOKUP($E109&amp;$E$6,'All sites data'!$A:$AC,'All sites data'!K$3,FALSE))),"",VLOOKUP($E109&amp;$E$6,'All sites data'!$A:$AC,'All sites data'!K$3,FALSE))</f>
        <v>11954</v>
      </c>
      <c r="Y109" s="16"/>
    </row>
    <row r="110" spans="5:25" ht="15.75" x14ac:dyDescent="0.25">
      <c r="E110" s="67" t="s">
        <v>27</v>
      </c>
      <c r="F110" s="3" t="str">
        <f>IF(F109="","",VLOOKUP($E109&amp;$E$6,'All sites data'!$A:$AC,'All sites data'!M$3,FALSE))</f>
        <v/>
      </c>
      <c r="G110" s="4" t="str">
        <f>IF(F109="","",VLOOKUP($E109&amp;$E$6,'All sites data'!$A:$AC,'All sites data'!N$3,FALSE))</f>
        <v/>
      </c>
      <c r="H110" s="4">
        <f>IF(H109="","",VLOOKUP($E109&amp;$E$6,'All sites data'!$A:$AC,'All sites data'!O$3,FALSE))</f>
        <v>0.10299999999999999</v>
      </c>
      <c r="I110" s="4">
        <f>IF(H109="","",VLOOKUP($E109&amp;$E$6,'All sites data'!$A:$AC,'All sites data'!P$3,FALSE))</f>
        <v>0.114</v>
      </c>
      <c r="J110" s="4">
        <f>IF(J109="","",VLOOKUP($E109&amp;$E$6,'All sites data'!$A:$AC,'All sites data'!Q$3,FALSE))</f>
        <v>0.24199999999999999</v>
      </c>
      <c r="K110" s="4">
        <f>IF(J109="","",VLOOKUP($E109&amp;$E$6,'All sites data'!$A:$AC,'All sites data'!R$3,FALSE))</f>
        <v>0.25700000000000001</v>
      </c>
      <c r="L110" s="4">
        <f>IF(L109="","",VLOOKUP($E109&amp;$E$6,'All sites data'!$A:$AC,'All sites data'!S$3,FALSE))</f>
        <v>0.12</v>
      </c>
      <c r="M110" s="4">
        <f>IF(L109="","",VLOOKUP($E109&amp;$E$6,'All sites data'!$A:$AC,'All sites data'!T$3,FALSE))</f>
        <v>0.13200000000000001</v>
      </c>
      <c r="N110" s="4">
        <f>IF(N109="","",VLOOKUP($E109&amp;$E$6,'All sites data'!$A:$AC,'All sites data'!U$3,FALSE))</f>
        <v>3.5000000000000003E-2</v>
      </c>
      <c r="O110" s="4">
        <f>IF(N109="","",VLOOKUP($E109&amp;$E$6,'All sites data'!$A:$AC,'All sites data'!V$3,FALSE))</f>
        <v>4.2000000000000003E-2</v>
      </c>
      <c r="P110" s="4">
        <f>IF(P109="","",VLOOKUP($E109&amp;$E$6,'All sites data'!$A:$AC,'All sites data'!W$3,FALSE))</f>
        <v>0.439</v>
      </c>
      <c r="Q110" s="4">
        <f>IF(P109="","",VLOOKUP($E109&amp;$E$6,'All sites data'!$A:$AC,'All sites data'!X$3,FALSE))</f>
        <v>0.45700000000000002</v>
      </c>
      <c r="R110" s="4">
        <f>IF(R109="","",VLOOKUP($E109&amp;$E$6,'All sites data'!$A:$AC,'All sites data'!Y$3,FALSE))</f>
        <v>1E-3</v>
      </c>
      <c r="S110" s="4">
        <f>IF(R109="","",VLOOKUP($E109&amp;$E$6,'All sites data'!$A:$AC,'All sites data'!Z$3,FALSE))</f>
        <v>2E-3</v>
      </c>
      <c r="T110" s="4">
        <f>IF(T109="","",VLOOKUP($E109&amp;$E$6,'All sites data'!$A:$AC,'All sites data'!AA$3,FALSE))</f>
        <v>2.5999999999999999E-2</v>
      </c>
      <c r="U110" s="4">
        <f>IF(T109="","",VLOOKUP($E109&amp;$E$6,'All sites data'!$A:$AC,'All sites data'!AB$3,FALSE))</f>
        <v>3.2000000000000001E-2</v>
      </c>
      <c r="V110" s="167"/>
      <c r="W110" s="169"/>
      <c r="Y110" s="16"/>
    </row>
    <row r="111" spans="5:25" ht="15.75" x14ac:dyDescent="0.25">
      <c r="E111" s="72" t="s">
        <v>7</v>
      </c>
      <c r="F111" s="173" t="str">
        <f>IF(OR(ISERROR(VLOOKUP($E111&amp;$E$6,'All sites data'!$A:$AC,'All sites data'!B$3,FALSE)),ISBLANK(VLOOKUP($E111&amp;$E$6,'All sites data'!$A:$AC,'All sites data'!B$3,FALSE))),"",VLOOKUP($E111&amp;$E$6,'All sites data'!$A:$AC,'All sites data'!B$3,FALSE))</f>
        <v/>
      </c>
      <c r="G111" s="174"/>
      <c r="H111" s="174">
        <f>IF(OR(ISERROR(VLOOKUP($E111&amp;$E$6,'All sites data'!$A:$AC,'All sites data'!C$3,FALSE)),ISBLANK(VLOOKUP($E111&amp;$E$6,'All sites data'!$A:$AC,'All sites data'!C$3,FALSE))),"",VLOOKUP($E111&amp;$E$6,'All sites data'!$A:$AC,'All sites data'!C$3,FALSE))</f>
        <v>0.26385273049372254</v>
      </c>
      <c r="I111" s="174"/>
      <c r="J111" s="174">
        <f>IF(OR(ISERROR(VLOOKUP($E111&amp;$E$6,'All sites data'!$A:$AC,'All sites data'!D$3,FALSE)),ISBLANK(VLOOKUP($E111&amp;$E$6,'All sites data'!$A:$AC,'All sites data'!D$3,FALSE))),"",VLOOKUP($E111&amp;$E$6,'All sites data'!$A:$AC,'All sites data'!D$3,FALSE))</f>
        <v>0.22172071169991528</v>
      </c>
      <c r="K111" s="174"/>
      <c r="L111" s="174">
        <f>IF(OR(ISERROR(VLOOKUP($E111&amp;$E$6,'All sites data'!$A:$AC,'All sites data'!E$3,FALSE)),ISBLANK(VLOOKUP($E111&amp;$E$6,'All sites data'!$A:$AC,'All sites data'!E$3,FALSE))),"",VLOOKUP($E111&amp;$E$6,'All sites data'!$A:$AC,'All sites data'!E$3,FALSE))</f>
        <v>7.9226681044442734E-2</v>
      </c>
      <c r="M111" s="174"/>
      <c r="N111" s="174">
        <f>IF(OR(ISERROR(VLOOKUP($E111&amp;$E$6,'All sites data'!$A:$AC,'All sites data'!F$3,FALSE)),ISBLANK(VLOOKUP($E111&amp;$E$6,'All sites data'!$A:$AC,'All sites data'!F$3,FALSE))),"",VLOOKUP($E111&amp;$E$6,'All sites data'!$A:$AC,'All sites data'!F$3,FALSE))</f>
        <v>8.2846799661095274E-2</v>
      </c>
      <c r="O111" s="174"/>
      <c r="P111" s="174">
        <f>IF(OR(ISERROR(VLOOKUP($E111&amp;$E$6,'All sites data'!$A:$AC,'All sites data'!G$3,FALSE)),ISBLANK(VLOOKUP($E111&amp;$E$6,'All sites data'!$A:$AC,'All sites data'!G$3,FALSE))),"",VLOOKUP($E111&amp;$E$6,'All sites data'!$A:$AC,'All sites data'!G$3,FALSE))</f>
        <v>0.31780020026188094</v>
      </c>
      <c r="Q111" s="174"/>
      <c r="R111" s="174">
        <f>IF(OR(ISERROR(VLOOKUP($E111&amp;$E$6,'All sites data'!$A:$AC,'All sites data'!H$3,FALSE)),ISBLANK(VLOOKUP($E111&amp;$E$6,'All sites data'!$A:$AC,'All sites data'!H$3,FALSE))),"",VLOOKUP($E111&amp;$E$6,'All sites data'!$A:$AC,'All sites data'!H$3,FALSE))</f>
        <v>4.2209042594161597E-3</v>
      </c>
      <c r="S111" s="174"/>
      <c r="T111" s="174">
        <f>IF(OR(ISERROR(VLOOKUP($E111&amp;$E$6,'All sites data'!$A:$AC,'All sites data'!I$3,FALSE)),ISBLANK(VLOOKUP($E111&amp;$E$6,'All sites data'!$A:$AC,'All sites data'!I$3,FALSE))),"",VLOOKUP($E111&amp;$E$6,'All sites data'!$A:$AC,'All sites data'!I$3,FALSE))</f>
        <v>3.0331972579527074E-2</v>
      </c>
      <c r="U111" s="175"/>
      <c r="V111" s="176">
        <v>1</v>
      </c>
      <c r="W111" s="172">
        <f>IF(OR(ISERROR(VLOOKUP($E111&amp;$E$6,'All sites data'!$A:$AC,'All sites data'!K$3,FALSE)),ISBLANK(VLOOKUP($E111&amp;$E$6,'All sites data'!$A:$AC,'All sites data'!K$3,FALSE))),"",VLOOKUP($E111&amp;$E$6,'All sites data'!$A:$AC,'All sites data'!K$3,FALSE))</f>
        <v>64915</v>
      </c>
      <c r="Y111" s="16"/>
    </row>
    <row r="112" spans="5:25" ht="15.75" x14ac:dyDescent="0.25">
      <c r="E112" s="67" t="s">
        <v>27</v>
      </c>
      <c r="F112" s="3" t="str">
        <f>IF(F111="","",VLOOKUP($E111&amp;$E$6,'All sites data'!$A:$AC,'All sites data'!M$3,FALSE))</f>
        <v/>
      </c>
      <c r="G112" s="4" t="str">
        <f>IF(F111="","",VLOOKUP($E111&amp;$E$6,'All sites data'!$A:$AC,'All sites data'!N$3,FALSE))</f>
        <v/>
      </c>
      <c r="H112" s="4">
        <f>IF(H111="","",VLOOKUP($E111&amp;$E$6,'All sites data'!$A:$AC,'All sites data'!O$3,FALSE))</f>
        <v>0.26</v>
      </c>
      <c r="I112" s="4">
        <f>IF(H111="","",VLOOKUP($E111&amp;$E$6,'All sites data'!$A:$AC,'All sites data'!P$3,FALSE))</f>
        <v>0.26700000000000002</v>
      </c>
      <c r="J112" s="4">
        <f>IF(J111="","",VLOOKUP($E111&amp;$E$6,'All sites data'!$A:$AC,'All sites data'!Q$3,FALSE))</f>
        <v>0.219</v>
      </c>
      <c r="K112" s="4">
        <f>IF(J111="","",VLOOKUP($E111&amp;$E$6,'All sites data'!$A:$AC,'All sites data'!R$3,FALSE))</f>
        <v>0.22500000000000001</v>
      </c>
      <c r="L112" s="4">
        <f>IF(L111="","",VLOOKUP($E111&amp;$E$6,'All sites data'!$A:$AC,'All sites data'!S$3,FALSE))</f>
        <v>7.6999999999999999E-2</v>
      </c>
      <c r="M112" s="4">
        <f>IF(L111="","",VLOOKUP($E111&amp;$E$6,'All sites data'!$A:$AC,'All sites data'!T$3,FALSE))</f>
        <v>8.1000000000000003E-2</v>
      </c>
      <c r="N112" s="4">
        <f>IF(N111="","",VLOOKUP($E111&amp;$E$6,'All sites data'!$A:$AC,'All sites data'!U$3,FALSE))</f>
        <v>8.1000000000000003E-2</v>
      </c>
      <c r="O112" s="4">
        <f>IF(N111="","",VLOOKUP($E111&amp;$E$6,'All sites data'!$A:$AC,'All sites data'!V$3,FALSE))</f>
        <v>8.5000000000000006E-2</v>
      </c>
      <c r="P112" s="4">
        <f>IF(P111="","",VLOOKUP($E111&amp;$E$6,'All sites data'!$A:$AC,'All sites data'!W$3,FALSE))</f>
        <v>0.314</v>
      </c>
      <c r="Q112" s="4">
        <f>IF(P111="","",VLOOKUP($E111&amp;$E$6,'All sites data'!$A:$AC,'All sites data'!X$3,FALSE))</f>
        <v>0.32100000000000001</v>
      </c>
      <c r="R112" s="4">
        <f>IF(R111="","",VLOOKUP($E111&amp;$E$6,'All sites data'!$A:$AC,'All sites data'!Y$3,FALSE))</f>
        <v>4.0000000000000001E-3</v>
      </c>
      <c r="S112" s="4">
        <f>IF(R111="","",VLOOKUP($E111&amp;$E$6,'All sites data'!$A:$AC,'All sites data'!Z$3,FALSE))</f>
        <v>5.0000000000000001E-3</v>
      </c>
      <c r="T112" s="4">
        <f>IF(T111="","",VLOOKUP($E111&amp;$E$6,'All sites data'!$A:$AC,'All sites data'!AA$3,FALSE))</f>
        <v>2.9000000000000001E-2</v>
      </c>
      <c r="U112" s="4">
        <f>IF(T111="","",VLOOKUP($E111&amp;$E$6,'All sites data'!$A:$AC,'All sites data'!AB$3,FALSE))</f>
        <v>3.2000000000000001E-2</v>
      </c>
      <c r="V112" s="167"/>
      <c r="W112" s="169"/>
      <c r="Y112" s="16"/>
    </row>
    <row r="113" spans="5:25" ht="15.75" x14ac:dyDescent="0.25">
      <c r="E113" s="72" t="s">
        <v>18</v>
      </c>
      <c r="F113" s="173" t="str">
        <f>IF(OR(ISERROR(VLOOKUP($E113&amp;$E$6,'All sites data'!$A:$AC,'All sites data'!B$3,FALSE)),ISBLANK(VLOOKUP($E113&amp;$E$6,'All sites data'!$A:$AC,'All sites data'!B$3,FALSE))),"",VLOOKUP($E113&amp;$E$6,'All sites data'!$A:$AC,'All sites data'!B$3,FALSE))</f>
        <v/>
      </c>
      <c r="G113" s="174"/>
      <c r="H113" s="174">
        <f>IF(OR(ISERROR(VLOOKUP($E113&amp;$E$6,'All sites data'!$A:$AC,'All sites data'!C$3,FALSE)),ISBLANK(VLOOKUP($E113&amp;$E$6,'All sites data'!$A:$AC,'All sites data'!C$3,FALSE))),"",VLOOKUP($E113&amp;$E$6,'All sites data'!$A:$AC,'All sites data'!C$3,FALSE))</f>
        <v>0.5369555759655823</v>
      </c>
      <c r="I113" s="174"/>
      <c r="J113" s="174">
        <f>IF(OR(ISERROR(VLOOKUP($E113&amp;$E$6,'All sites data'!$A:$AC,'All sites data'!D$3,FALSE)),ISBLANK(VLOOKUP($E113&amp;$E$6,'All sites data'!$A:$AC,'All sites data'!D$3,FALSE))),"",VLOOKUP($E113&amp;$E$6,'All sites data'!$A:$AC,'All sites data'!D$3,FALSE))</f>
        <v>0.1841736356165708</v>
      </c>
      <c r="K113" s="174"/>
      <c r="L113" s="174">
        <f>IF(OR(ISERROR(VLOOKUP($E113&amp;$E$6,'All sites data'!$A:$AC,'All sites data'!E$3,FALSE)),ISBLANK(VLOOKUP($E113&amp;$E$6,'All sites data'!$A:$AC,'All sites data'!E$3,FALSE))),"",VLOOKUP($E113&amp;$E$6,'All sites data'!$A:$AC,'All sites data'!E$3,FALSE))</f>
        <v>9.508386909653406E-2</v>
      </c>
      <c r="M113" s="174"/>
      <c r="N113" s="174">
        <f>IF(OR(ISERROR(VLOOKUP($E113&amp;$E$6,'All sites data'!$A:$AC,'All sites data'!F$3,FALSE)),ISBLANK(VLOOKUP($E113&amp;$E$6,'All sites data'!$A:$AC,'All sites data'!F$3,FALSE))),"",VLOOKUP($E113&amp;$E$6,'All sites data'!$A:$AC,'All sites data'!F$3,FALSE))</f>
        <v>3.0260550103930004E-2</v>
      </c>
      <c r="O113" s="174"/>
      <c r="P113" s="174">
        <f>IF(OR(ISERROR(VLOOKUP($E113&amp;$E$6,'All sites data'!$A:$AC,'All sites data'!G$3,FALSE)),ISBLANK(VLOOKUP($E113&amp;$E$6,'All sites data'!$A:$AC,'All sites data'!G$3,FALSE))),"",VLOOKUP($E113&amp;$E$6,'All sites data'!$A:$AC,'All sites data'!G$3,FALSE))</f>
        <v>9.5663943539420898E-2</v>
      </c>
      <c r="Q113" s="174"/>
      <c r="R113" s="174">
        <f>IF(OR(ISERROR(VLOOKUP($E113&amp;$E$6,'All sites data'!$A:$AC,'All sites data'!H$3,FALSE)),ISBLANK(VLOOKUP($E113&amp;$E$6,'All sites data'!$A:$AC,'All sites data'!H$3,FALSE))),"",VLOOKUP($E113&amp;$E$6,'All sites data'!$A:$AC,'All sites data'!H$3,FALSE))</f>
        <v>2.9003722144341855E-4</v>
      </c>
      <c r="S113" s="174"/>
      <c r="T113" s="174">
        <f>IF(OR(ISERROR(VLOOKUP($E113&amp;$E$6,'All sites data'!$A:$AC,'All sites data'!I$3,FALSE)),ISBLANK(VLOOKUP($E113&amp;$E$6,'All sites data'!$A:$AC,'All sites data'!I$3,FALSE))),"",VLOOKUP($E113&amp;$E$6,'All sites data'!$A:$AC,'All sites data'!I$3,FALSE))</f>
        <v>5.7572388456518589E-2</v>
      </c>
      <c r="U113" s="175"/>
      <c r="V113" s="176">
        <v>1</v>
      </c>
      <c r="W113" s="172">
        <f>IF(OR(ISERROR(VLOOKUP($E113&amp;$E$6,'All sites data'!$A:$AC,'All sites data'!K$3,FALSE)),ISBLANK(VLOOKUP($E113&amp;$E$6,'All sites data'!$A:$AC,'All sites data'!K$3,FALSE))),"",VLOOKUP($E113&amp;$E$6,'All sites data'!$A:$AC,'All sites data'!K$3,FALSE))</f>
        <v>20687</v>
      </c>
      <c r="Y113" s="16"/>
    </row>
    <row r="114" spans="5:25" ht="15.75" x14ac:dyDescent="0.25">
      <c r="E114" s="67" t="s">
        <v>27</v>
      </c>
      <c r="F114" s="3" t="str">
        <f>IF(F113="","",VLOOKUP($E113&amp;$E$6,'All sites data'!$A:$AC,'All sites data'!M$3,FALSE))</f>
        <v/>
      </c>
      <c r="G114" s="4" t="str">
        <f>IF(F113="","",VLOOKUP($E113&amp;$E$6,'All sites data'!$A:$AC,'All sites data'!N$3,FALSE))</f>
        <v/>
      </c>
      <c r="H114" s="4">
        <f>IF(H113="","",VLOOKUP($E113&amp;$E$6,'All sites data'!$A:$AC,'All sites data'!O$3,FALSE))</f>
        <v>0.53</v>
      </c>
      <c r="I114" s="4">
        <f>IF(H113="","",VLOOKUP($E113&amp;$E$6,'All sites data'!$A:$AC,'All sites data'!P$3,FALSE))</f>
        <v>0.54400000000000004</v>
      </c>
      <c r="J114" s="4">
        <f>IF(J113="","",VLOOKUP($E113&amp;$E$6,'All sites data'!$A:$AC,'All sites data'!Q$3,FALSE))</f>
        <v>0.17899999999999999</v>
      </c>
      <c r="K114" s="4">
        <f>IF(J113="","",VLOOKUP($E113&amp;$E$6,'All sites data'!$A:$AC,'All sites data'!R$3,FALSE))</f>
        <v>0.19</v>
      </c>
      <c r="L114" s="4">
        <f>IF(L113="","",VLOOKUP($E113&amp;$E$6,'All sites data'!$A:$AC,'All sites data'!S$3,FALSE))</f>
        <v>9.0999999999999998E-2</v>
      </c>
      <c r="M114" s="4">
        <f>IF(L113="","",VLOOKUP($E113&amp;$E$6,'All sites data'!$A:$AC,'All sites data'!T$3,FALSE))</f>
        <v>9.9000000000000005E-2</v>
      </c>
      <c r="N114" s="4">
        <f>IF(N113="","",VLOOKUP($E113&amp;$E$6,'All sites data'!$A:$AC,'All sites data'!U$3,FALSE))</f>
        <v>2.8000000000000001E-2</v>
      </c>
      <c r="O114" s="4">
        <f>IF(N113="","",VLOOKUP($E113&amp;$E$6,'All sites data'!$A:$AC,'All sites data'!V$3,FALSE))</f>
        <v>3.3000000000000002E-2</v>
      </c>
      <c r="P114" s="4">
        <f>IF(P113="","",VLOOKUP($E113&amp;$E$6,'All sites data'!$A:$AC,'All sites data'!W$3,FALSE))</f>
        <v>9.1999999999999998E-2</v>
      </c>
      <c r="Q114" s="4">
        <f>IF(P113="","",VLOOKUP($E113&amp;$E$6,'All sites data'!$A:$AC,'All sites data'!X$3,FALSE))</f>
        <v>0.1</v>
      </c>
      <c r="R114" s="4">
        <f>IF(R113="","",VLOOKUP($E113&amp;$E$6,'All sites data'!$A:$AC,'All sites data'!Y$3,FALSE))</f>
        <v>0</v>
      </c>
      <c r="S114" s="4">
        <f>IF(R113="","",VLOOKUP($E113&amp;$E$6,'All sites data'!$A:$AC,'All sites data'!Z$3,FALSE))</f>
        <v>1E-3</v>
      </c>
      <c r="T114" s="4">
        <f>IF(T113="","",VLOOKUP($E113&amp;$E$6,'All sites data'!$A:$AC,'All sites data'!AA$3,FALSE))</f>
        <v>5.3999999999999999E-2</v>
      </c>
      <c r="U114" s="4">
        <f>IF(T113="","",VLOOKUP($E113&amp;$E$6,'All sites data'!$A:$AC,'All sites data'!AB$3,FALSE))</f>
        <v>6.0999999999999999E-2</v>
      </c>
      <c r="V114" s="167"/>
      <c r="W114" s="169"/>
      <c r="Y114" s="16"/>
    </row>
    <row r="115" spans="5:25" ht="15.75" x14ac:dyDescent="0.25">
      <c r="E115" s="72" t="s">
        <v>1</v>
      </c>
      <c r="F115" s="173" t="str">
        <f>IF(OR(ISERROR(VLOOKUP($E115&amp;$E$6,'All sites data'!$A:$AC,'All sites data'!B$3,FALSE)),ISBLANK(VLOOKUP($E115&amp;$E$6,'All sites data'!$A:$AC,'All sites data'!B$3,FALSE))),"",VLOOKUP($E115&amp;$E$6,'All sites data'!$A:$AC,'All sites data'!B$3,FALSE))</f>
        <v/>
      </c>
      <c r="G115" s="174"/>
      <c r="H115" s="174">
        <f>IF(OR(ISERROR(VLOOKUP($E115&amp;$E$6,'All sites data'!$A:$AC,'All sites data'!C$3,FALSE)),ISBLANK(VLOOKUP($E115&amp;$E$6,'All sites data'!$A:$AC,'All sites data'!C$3,FALSE))),"",VLOOKUP($E115&amp;$E$6,'All sites data'!$A:$AC,'All sites data'!C$3,FALSE))</f>
        <v>0.48190564626376742</v>
      </c>
      <c r="I115" s="174"/>
      <c r="J115" s="174">
        <f>IF(OR(ISERROR(VLOOKUP($E115&amp;$E$6,'All sites data'!$A:$AC,'All sites data'!D$3,FALSE)),ISBLANK(VLOOKUP($E115&amp;$E$6,'All sites data'!$A:$AC,'All sites data'!D$3,FALSE))),"",VLOOKUP($E115&amp;$E$6,'All sites data'!$A:$AC,'All sites data'!D$3,FALSE))</f>
        <v>0.32046222497356136</v>
      </c>
      <c r="K115" s="174"/>
      <c r="L115" s="174">
        <f>IF(OR(ISERROR(VLOOKUP($E115&amp;$E$6,'All sites data'!$A:$AC,'All sites data'!E$3,FALSE)),ISBLANK(VLOOKUP($E115&amp;$E$6,'All sites data'!$A:$AC,'All sites data'!E$3,FALSE))),"",VLOOKUP($E115&amp;$E$6,'All sites data'!$A:$AC,'All sites data'!E$3,FALSE))</f>
        <v>7.159070391292012E-2</v>
      </c>
      <c r="M115" s="174"/>
      <c r="N115" s="174">
        <f>IF(OR(ISERROR(VLOOKUP($E115&amp;$E$6,'All sites data'!$A:$AC,'All sites data'!F$3,FALSE)),ISBLANK(VLOOKUP($E115&amp;$E$6,'All sites data'!$A:$AC,'All sites data'!F$3,FALSE))),"",VLOOKUP($E115&amp;$E$6,'All sites data'!$A:$AC,'All sites data'!F$3,FALSE))</f>
        <v>9.3115633624803323E-3</v>
      </c>
      <c r="O115" s="174"/>
      <c r="P115" s="174">
        <f>IF(OR(ISERROR(VLOOKUP($E115&amp;$E$6,'All sites data'!$A:$AC,'All sites data'!G$3,FALSE)),ISBLANK(VLOOKUP($E115&amp;$E$6,'All sites data'!$A:$AC,'All sites data'!G$3,FALSE))),"",VLOOKUP($E115&amp;$E$6,'All sites data'!$A:$AC,'All sites data'!G$3,FALSE))</f>
        <v>7.9006422657277725E-2</v>
      </c>
      <c r="Q115" s="174"/>
      <c r="R115" s="174">
        <f>IF(OR(ISERROR(VLOOKUP($E115&amp;$E$6,'All sites data'!$A:$AC,'All sites data'!H$3,FALSE)),ISBLANK(VLOOKUP($E115&amp;$E$6,'All sites data'!$A:$AC,'All sites data'!H$3,FALSE))),"",VLOOKUP($E115&amp;$E$6,'All sites data'!$A:$AC,'All sites data'!H$3,FALSE))</f>
        <v>2.5922773349841368E-3</v>
      </c>
      <c r="S115" s="174"/>
      <c r="T115" s="174">
        <f>IF(OR(ISERROR(VLOOKUP($E115&amp;$E$6,'All sites data'!$A:$AC,'All sites data'!I$3,FALSE)),ISBLANK(VLOOKUP($E115&amp;$E$6,'All sites data'!$A:$AC,'All sites data'!I$3,FALSE))),"",VLOOKUP($E115&amp;$E$6,'All sites data'!$A:$AC,'All sites data'!I$3,FALSE))</f>
        <v>3.5131161495008896E-2</v>
      </c>
      <c r="U115" s="175"/>
      <c r="V115" s="176">
        <v>1</v>
      </c>
      <c r="W115" s="172">
        <f>IF(OR(ISERROR(VLOOKUP($E115&amp;$E$6,'All sites data'!$A:$AC,'All sites data'!K$3,FALSE)),ISBLANK(VLOOKUP($E115&amp;$E$6,'All sites data'!$A:$AC,'All sites data'!K$3,FALSE))),"",VLOOKUP($E115&amp;$E$6,'All sites data'!$A:$AC,'All sites data'!K$3,FALSE))</f>
        <v>77538</v>
      </c>
      <c r="Y115" s="16"/>
    </row>
    <row r="116" spans="5:25" ht="15.75" x14ac:dyDescent="0.25">
      <c r="E116" s="67" t="s">
        <v>27</v>
      </c>
      <c r="F116" s="3" t="str">
        <f>IF(F115="","",VLOOKUP($E115&amp;$E$6,'All sites data'!$A:$AC,'All sites data'!M$3,FALSE))</f>
        <v/>
      </c>
      <c r="G116" s="4" t="str">
        <f>IF(F115="","",VLOOKUP($E115&amp;$E$6,'All sites data'!$A:$AC,'All sites data'!N$3,FALSE))</f>
        <v/>
      </c>
      <c r="H116" s="4">
        <f>IF(H115="","",VLOOKUP($E115&amp;$E$6,'All sites data'!$A:$AC,'All sites data'!O$3,FALSE))</f>
        <v>0.47799999999999998</v>
      </c>
      <c r="I116" s="4">
        <f>IF(H115="","",VLOOKUP($E115&amp;$E$6,'All sites data'!$A:$AC,'All sites data'!P$3,FALSE))</f>
        <v>0.48499999999999999</v>
      </c>
      <c r="J116" s="4">
        <f>IF(J115="","",VLOOKUP($E115&amp;$E$6,'All sites data'!$A:$AC,'All sites data'!Q$3,FALSE))</f>
        <v>0.317</v>
      </c>
      <c r="K116" s="4">
        <f>IF(J115="","",VLOOKUP($E115&amp;$E$6,'All sites data'!$A:$AC,'All sites data'!R$3,FALSE))</f>
        <v>0.32400000000000001</v>
      </c>
      <c r="L116" s="4">
        <f>IF(L115="","",VLOOKUP($E115&amp;$E$6,'All sites data'!$A:$AC,'All sites data'!S$3,FALSE))</f>
        <v>7.0000000000000007E-2</v>
      </c>
      <c r="M116" s="4">
        <f>IF(L115="","",VLOOKUP($E115&amp;$E$6,'All sites data'!$A:$AC,'All sites data'!T$3,FALSE))</f>
        <v>7.2999999999999995E-2</v>
      </c>
      <c r="N116" s="4">
        <f>IF(N115="","",VLOOKUP($E115&amp;$E$6,'All sites data'!$A:$AC,'All sites data'!U$3,FALSE))</f>
        <v>8.9999999999999993E-3</v>
      </c>
      <c r="O116" s="4">
        <f>IF(N115="","",VLOOKUP($E115&amp;$E$6,'All sites data'!$A:$AC,'All sites data'!V$3,FALSE))</f>
        <v>0.01</v>
      </c>
      <c r="P116" s="4">
        <f>IF(P115="","",VLOOKUP($E115&amp;$E$6,'All sites data'!$A:$AC,'All sites data'!W$3,FALSE))</f>
        <v>7.6999999999999999E-2</v>
      </c>
      <c r="Q116" s="4">
        <f>IF(P115="","",VLOOKUP($E115&amp;$E$6,'All sites data'!$A:$AC,'All sites data'!X$3,FALSE))</f>
        <v>8.1000000000000003E-2</v>
      </c>
      <c r="R116" s="4">
        <f>IF(R115="","",VLOOKUP($E115&amp;$E$6,'All sites data'!$A:$AC,'All sites data'!Y$3,FALSE))</f>
        <v>2E-3</v>
      </c>
      <c r="S116" s="4">
        <f>IF(R115="","",VLOOKUP($E115&amp;$E$6,'All sites data'!$A:$AC,'All sites data'!Z$3,FALSE))</f>
        <v>3.0000000000000001E-3</v>
      </c>
      <c r="T116" s="4">
        <f>IF(T115="","",VLOOKUP($E115&amp;$E$6,'All sites data'!$A:$AC,'All sites data'!AA$3,FALSE))</f>
        <v>3.4000000000000002E-2</v>
      </c>
      <c r="U116" s="4">
        <f>IF(T115="","",VLOOKUP($E115&amp;$E$6,'All sites data'!$A:$AC,'All sites data'!AB$3,FALSE))</f>
        <v>3.5999999999999997E-2</v>
      </c>
      <c r="V116" s="167"/>
      <c r="W116" s="169"/>
      <c r="Y116" s="16"/>
    </row>
    <row r="117" spans="5:25" ht="15.75" x14ac:dyDescent="0.25">
      <c r="E117" s="72" t="s">
        <v>105</v>
      </c>
      <c r="F117" s="173" t="str">
        <f>IF(OR(ISERROR(VLOOKUP($E117&amp;$E$6,'All sites data'!$A:$AC,'All sites data'!B$3,FALSE)),ISBLANK(VLOOKUP($E117&amp;$E$6,'All sites data'!$A:$AC,'All sites data'!B$3,FALSE))),"",VLOOKUP($E117&amp;$E$6,'All sites data'!$A:$AC,'All sites data'!B$3,FALSE))</f>
        <v/>
      </c>
      <c r="G117" s="174"/>
      <c r="H117" s="174">
        <f>IF(OR(ISERROR(VLOOKUP($E117&amp;$E$6,'All sites data'!$A:$AC,'All sites data'!C$3,FALSE)),ISBLANK(VLOOKUP($E117&amp;$E$6,'All sites data'!$A:$AC,'All sites data'!C$3,FALSE))),"",VLOOKUP($E117&amp;$E$6,'All sites data'!$A:$AC,'All sites data'!C$3,FALSE))</f>
        <v>0.30648672181105791</v>
      </c>
      <c r="I117" s="174"/>
      <c r="J117" s="174">
        <f>IF(OR(ISERROR(VLOOKUP($E117&amp;$E$6,'All sites data'!$A:$AC,'All sites data'!D$3,FALSE)),ISBLANK(VLOOKUP($E117&amp;$E$6,'All sites data'!$A:$AC,'All sites data'!D$3,FALSE))),"",VLOOKUP($E117&amp;$E$6,'All sites data'!$A:$AC,'All sites data'!D$3,FALSE))</f>
        <v>0.37178929037875491</v>
      </c>
      <c r="K117" s="174"/>
      <c r="L117" s="174">
        <f>IF(OR(ISERROR(VLOOKUP($E117&amp;$E$6,'All sites data'!$A:$AC,'All sites data'!E$3,FALSE)),ISBLANK(VLOOKUP($E117&amp;$E$6,'All sites data'!$A:$AC,'All sites data'!E$3,FALSE))),"",VLOOKUP($E117&amp;$E$6,'All sites data'!$A:$AC,'All sites data'!E$3,FALSE))</f>
        <v>0.130169786678276</v>
      </c>
      <c r="M117" s="174"/>
      <c r="N117" s="174">
        <f>IF(OR(ISERROR(VLOOKUP($E117&amp;$E$6,'All sites data'!$A:$AC,'All sites data'!F$3,FALSE)),ISBLANK(VLOOKUP($E117&amp;$E$6,'All sites data'!$A:$AC,'All sites data'!F$3,FALSE))),"",VLOOKUP($E117&amp;$E$6,'All sites data'!$A:$AC,'All sites data'!F$3,FALSE))</f>
        <v>1.0013060513713539E-2</v>
      </c>
      <c r="O117" s="174"/>
      <c r="P117" s="174">
        <f>IF(OR(ISERROR(VLOOKUP($E117&amp;$E$6,'All sites data'!$A:$AC,'All sites data'!G$3,FALSE)),ISBLANK(VLOOKUP($E117&amp;$E$6,'All sites data'!$A:$AC,'All sites data'!G$3,FALSE))),"",VLOOKUP($E117&amp;$E$6,'All sites data'!$A:$AC,'All sites data'!G$3,FALSE))</f>
        <v>0.14584240313452329</v>
      </c>
      <c r="Q117" s="174"/>
      <c r="R117" s="174">
        <f>IF(OR(ISERROR(VLOOKUP($E117&amp;$E$6,'All sites data'!$A:$AC,'All sites data'!H$3,FALSE)),ISBLANK(VLOOKUP($E117&amp;$E$6,'All sites data'!$A:$AC,'All sites data'!H$3,FALSE))),"",VLOOKUP($E117&amp;$E$6,'All sites data'!$A:$AC,'All sites data'!H$3,FALSE))</f>
        <v>1.3060513713539399E-3</v>
      </c>
      <c r="S117" s="174"/>
      <c r="T117" s="174">
        <f>IF(OR(ISERROR(VLOOKUP($E117&amp;$E$6,'All sites data'!$A:$AC,'All sites data'!I$3,FALSE)),ISBLANK(VLOOKUP($E117&amp;$E$6,'All sites data'!$A:$AC,'All sites data'!I$3,FALSE))),"",VLOOKUP($E117&amp;$E$6,'All sites data'!$A:$AC,'All sites data'!I$3,FALSE))</f>
        <v>3.4392686112320416E-2</v>
      </c>
      <c r="U117" s="175"/>
      <c r="V117" s="176">
        <v>1</v>
      </c>
      <c r="W117" s="172">
        <f>IF(OR(ISERROR(VLOOKUP($E117&amp;$E$6,'All sites data'!$A:$AC,'All sites data'!K$3,FALSE)),ISBLANK(VLOOKUP($E117&amp;$E$6,'All sites data'!$A:$AC,'All sites data'!K$3,FALSE))),"",VLOOKUP($E117&amp;$E$6,'All sites data'!$A:$AC,'All sites data'!K$3,FALSE))</f>
        <v>2297</v>
      </c>
      <c r="Y117" s="16"/>
    </row>
    <row r="118" spans="5:25" ht="15.75" x14ac:dyDescent="0.25">
      <c r="E118" s="67" t="s">
        <v>27</v>
      </c>
      <c r="F118" s="3" t="str">
        <f>IF(F117="","",VLOOKUP($E117&amp;$E$6,'All sites data'!$A:$AC,'All sites data'!M$3,FALSE))</f>
        <v/>
      </c>
      <c r="G118" s="4" t="str">
        <f>IF(F117="","",VLOOKUP($E117&amp;$E$6,'All sites data'!$A:$AC,'All sites data'!N$3,FALSE))</f>
        <v/>
      </c>
      <c r="H118" s="4">
        <f>IF(H117="","",VLOOKUP($E117&amp;$E$6,'All sites data'!$A:$AC,'All sites data'!O$3,FALSE))</f>
        <v>0.28799999999999998</v>
      </c>
      <c r="I118" s="4">
        <f>IF(H117="","",VLOOKUP($E117&amp;$E$6,'All sites data'!$A:$AC,'All sites data'!P$3,FALSE))</f>
        <v>0.32600000000000001</v>
      </c>
      <c r="J118" s="4">
        <f>IF(J117="","",VLOOKUP($E117&amp;$E$6,'All sites data'!$A:$AC,'All sites data'!Q$3,FALSE))</f>
        <v>0.35199999999999998</v>
      </c>
      <c r="K118" s="4">
        <f>IF(J117="","",VLOOKUP($E117&amp;$E$6,'All sites data'!$A:$AC,'All sites data'!R$3,FALSE))</f>
        <v>0.39200000000000002</v>
      </c>
      <c r="L118" s="4">
        <f>IF(L117="","",VLOOKUP($E117&amp;$E$6,'All sites data'!$A:$AC,'All sites data'!S$3,FALSE))</f>
        <v>0.11700000000000001</v>
      </c>
      <c r="M118" s="4">
        <f>IF(L117="","",VLOOKUP($E117&amp;$E$6,'All sites data'!$A:$AC,'All sites data'!T$3,FALSE))</f>
        <v>0.14499999999999999</v>
      </c>
      <c r="N118" s="4">
        <f>IF(N117="","",VLOOKUP($E117&amp;$E$6,'All sites data'!$A:$AC,'All sites data'!U$3,FALSE))</f>
        <v>7.0000000000000001E-3</v>
      </c>
      <c r="O118" s="4">
        <f>IF(N117="","",VLOOKUP($E117&amp;$E$6,'All sites data'!$A:$AC,'All sites data'!V$3,FALSE))</f>
        <v>1.4999999999999999E-2</v>
      </c>
      <c r="P118" s="4">
        <f>IF(P117="","",VLOOKUP($E117&amp;$E$6,'All sites data'!$A:$AC,'All sites data'!W$3,FALSE))</f>
        <v>0.13200000000000001</v>
      </c>
      <c r="Q118" s="4">
        <f>IF(P117="","",VLOOKUP($E117&amp;$E$6,'All sites data'!$A:$AC,'All sites data'!X$3,FALSE))</f>
        <v>0.161</v>
      </c>
      <c r="R118" s="4">
        <f>IF(R117="","",VLOOKUP($E117&amp;$E$6,'All sites data'!$A:$AC,'All sites data'!Y$3,FALSE))</f>
        <v>0</v>
      </c>
      <c r="S118" s="4">
        <f>IF(R117="","",VLOOKUP($E117&amp;$E$6,'All sites data'!$A:$AC,'All sites data'!Z$3,FALSE))</f>
        <v>4.0000000000000001E-3</v>
      </c>
      <c r="T118" s="4">
        <f>IF(T117="","",VLOOKUP($E117&amp;$E$6,'All sites data'!$A:$AC,'All sites data'!AA$3,FALSE))</f>
        <v>2.8000000000000001E-2</v>
      </c>
      <c r="U118" s="4">
        <f>IF(T117="","",VLOOKUP($E117&amp;$E$6,'All sites data'!$A:$AC,'All sites data'!AB$3,FALSE))</f>
        <v>4.2999999999999997E-2</v>
      </c>
      <c r="V118" s="167"/>
      <c r="W118" s="169"/>
      <c r="Y118" s="16"/>
    </row>
    <row r="119" spans="5:25" ht="15.75" x14ac:dyDescent="0.25">
      <c r="E119" s="72" t="s">
        <v>33</v>
      </c>
      <c r="F119" s="173" t="str">
        <f>IF(OR(ISERROR(VLOOKUP($E119&amp;$E$6,'All sites data'!$A:$AC,'All sites data'!B$3,FALSE)),ISBLANK(VLOOKUP($E119&amp;$E$6,'All sites data'!$A:$AC,'All sites data'!B$3,FALSE))),"",VLOOKUP($E119&amp;$E$6,'All sites data'!$A:$AC,'All sites data'!B$3,FALSE))</f>
        <v/>
      </c>
      <c r="G119" s="174"/>
      <c r="H119" s="174">
        <f>IF(OR(ISERROR(VLOOKUP($E119&amp;$E$6,'All sites data'!$A:$AC,'All sites data'!C$3,FALSE)),ISBLANK(VLOOKUP($E119&amp;$E$6,'All sites data'!$A:$AC,'All sites data'!C$3,FALSE))),"",VLOOKUP($E119&amp;$E$6,'All sites data'!$A:$AC,'All sites data'!C$3,FALSE))</f>
        <v>0.37941518376106592</v>
      </c>
      <c r="I119" s="174"/>
      <c r="J119" s="174">
        <f>IF(OR(ISERROR(VLOOKUP($E119&amp;$E$6,'All sites data'!$A:$AC,'All sites data'!D$3,FALSE)),ISBLANK(VLOOKUP($E119&amp;$E$6,'All sites data'!$A:$AC,'All sites data'!D$3,FALSE))),"",VLOOKUP($E119&amp;$E$6,'All sites data'!$A:$AC,'All sites data'!D$3,FALSE))</f>
        <v>0.39738889385674686</v>
      </c>
      <c r="K119" s="174"/>
      <c r="L119" s="174">
        <f>IF(OR(ISERROR(VLOOKUP($E119&amp;$E$6,'All sites data'!$A:$AC,'All sites data'!E$3,FALSE)),ISBLANK(VLOOKUP($E119&amp;$E$6,'All sites data'!$A:$AC,'All sites data'!E$3,FALSE))),"",VLOOKUP($E119&amp;$E$6,'All sites data'!$A:$AC,'All sites data'!E$3,FALSE))</f>
        <v>0.10757399624429938</v>
      </c>
      <c r="M119" s="174"/>
      <c r="N119" s="174">
        <f>IF(OR(ISERROR(VLOOKUP($E119&amp;$E$6,'All sites data'!$A:$AC,'All sites data'!F$3,FALSE)),ISBLANK(VLOOKUP($E119&amp;$E$6,'All sites data'!$A:$AC,'All sites data'!F$3,FALSE))),"",VLOOKUP($E119&amp;$E$6,'All sites data'!$A:$AC,'All sites data'!F$3,FALSE))</f>
        <v>9.0315657694715196E-3</v>
      </c>
      <c r="O119" s="174"/>
      <c r="P119" s="174">
        <f>IF(OR(ISERROR(VLOOKUP($E119&amp;$E$6,'All sites data'!$A:$AC,'All sites data'!G$3,FALSE)),ISBLANK(VLOOKUP($E119&amp;$E$6,'All sites data'!$A:$AC,'All sites data'!G$3,FALSE))),"",VLOOKUP($E119&amp;$E$6,'All sites data'!$A:$AC,'All sites data'!G$3,FALSE))</f>
        <v>7.1984261825985871E-2</v>
      </c>
      <c r="Q119" s="174"/>
      <c r="R119" s="174">
        <f>IF(OR(ISERROR(VLOOKUP($E119&amp;$E$6,'All sites data'!$A:$AC,'All sites data'!H$3,FALSE)),ISBLANK(VLOOKUP($E119&amp;$E$6,'All sites data'!$A:$AC,'All sites data'!H$3,FALSE))),"",VLOOKUP($E119&amp;$E$6,'All sites data'!$A:$AC,'All sites data'!H$3,FALSE))</f>
        <v>2.861486184387016E-3</v>
      </c>
      <c r="S119" s="174"/>
      <c r="T119" s="174">
        <f>IF(OR(ISERROR(VLOOKUP($E119&amp;$E$6,'All sites data'!$A:$AC,'All sites data'!I$3,FALSE)),ISBLANK(VLOOKUP($E119&amp;$E$6,'All sites data'!$A:$AC,'All sites data'!I$3,FALSE))),"",VLOOKUP($E119&amp;$E$6,'All sites data'!$A:$AC,'All sites data'!I$3,FALSE))</f>
        <v>3.1744612358043461E-2</v>
      </c>
      <c r="U119" s="175"/>
      <c r="V119" s="176">
        <v>1</v>
      </c>
      <c r="W119" s="172">
        <f>IF(OR(ISERROR(VLOOKUP($E119&amp;$E$6,'All sites data'!$A:$AC,'All sites data'!K$3,FALSE)),ISBLANK(VLOOKUP($E119&amp;$E$6,'All sites data'!$A:$AC,'All sites data'!K$3,FALSE))),"",VLOOKUP($E119&amp;$E$6,'All sites data'!$A:$AC,'All sites data'!K$3,FALSE))</f>
        <v>11183</v>
      </c>
      <c r="Y119" s="16"/>
    </row>
    <row r="120" spans="5:25" ht="15.75" thickBot="1" x14ac:dyDescent="0.3">
      <c r="E120" s="68" t="s">
        <v>27</v>
      </c>
      <c r="F120" s="1" t="str">
        <f>IF(F119="","",VLOOKUP($E119&amp;$E$6,'All sites data'!$A:$AC,'All sites data'!M$3,FALSE))</f>
        <v/>
      </c>
      <c r="G120" s="1" t="str">
        <f>IF(F119="","",VLOOKUP($E119&amp;$E$6,'All sites data'!$A:$AC,'All sites data'!N$3,FALSE))</f>
        <v/>
      </c>
      <c r="H120" s="1">
        <f>IF(H119="","",VLOOKUP($E119&amp;$E$6,'All sites data'!$A:$AC,'All sites data'!O$3,FALSE))</f>
        <v>0.37</v>
      </c>
      <c r="I120" s="1">
        <f>IF(H119="","",VLOOKUP($E119&amp;$E$6,'All sites data'!$A:$AC,'All sites data'!P$3,FALSE))</f>
        <v>0.38800000000000001</v>
      </c>
      <c r="J120" s="1">
        <f>IF(J119="","",VLOOKUP($E119&amp;$E$6,'All sites data'!$A:$AC,'All sites data'!Q$3,FALSE))</f>
        <v>0.38800000000000001</v>
      </c>
      <c r="K120" s="1">
        <f>IF(J119="","",VLOOKUP($E119&amp;$E$6,'All sites data'!$A:$AC,'All sites data'!R$3,FALSE))</f>
        <v>0.40600000000000003</v>
      </c>
      <c r="L120" s="1">
        <f>IF(L119="","",VLOOKUP($E119&amp;$E$6,'All sites data'!$A:$AC,'All sites data'!S$3,FALSE))</f>
        <v>0.10199999999999999</v>
      </c>
      <c r="M120" s="1">
        <f>IF(L119="","",VLOOKUP($E119&amp;$E$6,'All sites data'!$A:$AC,'All sites data'!T$3,FALSE))</f>
        <v>0.113</v>
      </c>
      <c r="N120" s="1">
        <f>IF(N119="","",VLOOKUP($E119&amp;$E$6,'All sites data'!$A:$AC,'All sites data'!U$3,FALSE))</f>
        <v>7.0000000000000001E-3</v>
      </c>
      <c r="O120" s="1">
        <f>IF(N119="","",VLOOKUP($E119&amp;$E$6,'All sites data'!$A:$AC,'All sites data'!V$3,FALSE))</f>
        <v>1.0999999999999999E-2</v>
      </c>
      <c r="P120" s="1">
        <f>IF(P119="","",VLOOKUP($E119&amp;$E$6,'All sites data'!$A:$AC,'All sites data'!W$3,FALSE))</f>
        <v>6.7000000000000004E-2</v>
      </c>
      <c r="Q120" s="1">
        <f>IF(P119="","",VLOOKUP($E119&amp;$E$6,'All sites data'!$A:$AC,'All sites data'!X$3,FALSE))</f>
        <v>7.6999999999999999E-2</v>
      </c>
      <c r="R120" s="1">
        <f>IF(R119="","",VLOOKUP($E119&amp;$E$6,'All sites data'!$A:$AC,'All sites data'!Y$3,FALSE))</f>
        <v>2E-3</v>
      </c>
      <c r="S120" s="1">
        <f>IF(R119="","",VLOOKUP($E119&amp;$E$6,'All sites data'!$A:$AC,'All sites data'!Z$3,FALSE))</f>
        <v>4.0000000000000001E-3</v>
      </c>
      <c r="T120" s="1">
        <f>IF(T119="","",VLOOKUP($E119&amp;$E$6,'All sites data'!$A:$AC,'All sites data'!AA$3,FALSE))</f>
        <v>2.9000000000000001E-2</v>
      </c>
      <c r="U120" s="1">
        <f>IF(T119="","",VLOOKUP($E119&amp;$E$6,'All sites data'!$A:$AC,'All sites data'!AB$3,FALSE))</f>
        <v>3.5000000000000003E-2</v>
      </c>
      <c r="V120" s="170"/>
      <c r="W120" s="171"/>
    </row>
    <row r="122" spans="5:25" ht="29.25" customHeight="1" x14ac:dyDescent="0.25">
      <c r="E122" s="177" t="s">
        <v>49</v>
      </c>
      <c r="F122" s="178"/>
      <c r="G122" s="178"/>
      <c r="H122" s="178"/>
      <c r="I122" s="178"/>
      <c r="J122" s="178"/>
      <c r="K122" s="178"/>
      <c r="L122" s="178"/>
      <c r="M122" s="178"/>
      <c r="N122" s="178"/>
      <c r="O122" s="178"/>
      <c r="P122" s="178"/>
      <c r="Q122" s="178"/>
      <c r="R122" s="178"/>
      <c r="S122" s="178"/>
      <c r="T122" s="178"/>
      <c r="U122" s="178"/>
      <c r="V122" s="178"/>
      <c r="W122" s="178"/>
      <c r="X122" s="178"/>
    </row>
    <row r="123" spans="5:25" ht="15.75" x14ac:dyDescent="0.25">
      <c r="E123" s="65" t="s">
        <v>127</v>
      </c>
      <c r="F123" s="16"/>
      <c r="G123" s="16"/>
      <c r="H123" s="16"/>
      <c r="I123" s="16"/>
      <c r="J123" s="16"/>
      <c r="K123" s="16"/>
      <c r="L123" s="16"/>
      <c r="M123" s="16"/>
      <c r="N123" s="16"/>
      <c r="O123" s="16"/>
      <c r="P123" s="16"/>
      <c r="Q123" s="16"/>
      <c r="R123" s="16"/>
      <c r="S123" s="16"/>
      <c r="T123" s="16"/>
      <c r="U123" s="16"/>
      <c r="V123" s="16"/>
      <c r="W123" s="16"/>
      <c r="X123" s="16"/>
    </row>
  </sheetData>
  <mergeCells count="582">
    <mergeCell ref="N109:O109"/>
    <mergeCell ref="F109:G109"/>
    <mergeCell ref="H109:I109"/>
    <mergeCell ref="J109:K109"/>
    <mergeCell ref="T107:U107"/>
    <mergeCell ref="L115:M115"/>
    <mergeCell ref="N115:O115"/>
    <mergeCell ref="F115:G115"/>
    <mergeCell ref="H115:I115"/>
    <mergeCell ref="J115:K115"/>
    <mergeCell ref="R107:S107"/>
    <mergeCell ref="F107:G107"/>
    <mergeCell ref="H107:I107"/>
    <mergeCell ref="F113:G113"/>
    <mergeCell ref="H113:I113"/>
    <mergeCell ref="J113:K113"/>
    <mergeCell ref="L113:M113"/>
    <mergeCell ref="N113:O113"/>
    <mergeCell ref="P113:Q113"/>
    <mergeCell ref="R115:S115"/>
    <mergeCell ref="T115:U115"/>
    <mergeCell ref="W119:W120"/>
    <mergeCell ref="F119:G119"/>
    <mergeCell ref="H119:I119"/>
    <mergeCell ref="J119:K119"/>
    <mergeCell ref="L119:M119"/>
    <mergeCell ref="N119:O119"/>
    <mergeCell ref="W117:W118"/>
    <mergeCell ref="P119:Q119"/>
    <mergeCell ref="R119:S119"/>
    <mergeCell ref="T119:U119"/>
    <mergeCell ref="V119:V120"/>
    <mergeCell ref="F117:G117"/>
    <mergeCell ref="H117:I117"/>
    <mergeCell ref="J117:K117"/>
    <mergeCell ref="L117:M117"/>
    <mergeCell ref="N117:O117"/>
    <mergeCell ref="V117:V118"/>
    <mergeCell ref="V115:V116"/>
    <mergeCell ref="P117:Q117"/>
    <mergeCell ref="R117:S117"/>
    <mergeCell ref="T117:U117"/>
    <mergeCell ref="F111:G111"/>
    <mergeCell ref="H111:I111"/>
    <mergeCell ref="J111:K111"/>
    <mergeCell ref="L111:M111"/>
    <mergeCell ref="N111:O111"/>
    <mergeCell ref="P111:Q111"/>
    <mergeCell ref="T111:U111"/>
    <mergeCell ref="V111:V112"/>
    <mergeCell ref="R111:S111"/>
    <mergeCell ref="W115:W116"/>
    <mergeCell ref="W109:W110"/>
    <mergeCell ref="W105:W106"/>
    <mergeCell ref="J107:K107"/>
    <mergeCell ref="L107:M107"/>
    <mergeCell ref="N107:O107"/>
    <mergeCell ref="P107:Q107"/>
    <mergeCell ref="T109:U109"/>
    <mergeCell ref="V109:V110"/>
    <mergeCell ref="V107:V108"/>
    <mergeCell ref="W107:W108"/>
    <mergeCell ref="J105:K105"/>
    <mergeCell ref="L105:M105"/>
    <mergeCell ref="N105:O105"/>
    <mergeCell ref="P105:Q105"/>
    <mergeCell ref="P109:Q109"/>
    <mergeCell ref="R109:S109"/>
    <mergeCell ref="P115:Q115"/>
    <mergeCell ref="L109:M109"/>
    <mergeCell ref="W113:W114"/>
    <mergeCell ref="W111:W112"/>
    <mergeCell ref="R113:S113"/>
    <mergeCell ref="T113:U113"/>
    <mergeCell ref="V113:V114"/>
    <mergeCell ref="W103:W104"/>
    <mergeCell ref="F101:G101"/>
    <mergeCell ref="H101:I101"/>
    <mergeCell ref="J101:K101"/>
    <mergeCell ref="L101:M101"/>
    <mergeCell ref="N101:O101"/>
    <mergeCell ref="P101:Q101"/>
    <mergeCell ref="R101:S101"/>
    <mergeCell ref="R105:S105"/>
    <mergeCell ref="T105:U105"/>
    <mergeCell ref="V105:V106"/>
    <mergeCell ref="L103:M103"/>
    <mergeCell ref="N103:O103"/>
    <mergeCell ref="P103:Q103"/>
    <mergeCell ref="R103:S103"/>
    <mergeCell ref="F105:G105"/>
    <mergeCell ref="H105:I105"/>
    <mergeCell ref="W97:W98"/>
    <mergeCell ref="F99:G99"/>
    <mergeCell ref="H99:I99"/>
    <mergeCell ref="J99:K99"/>
    <mergeCell ref="L99:M99"/>
    <mergeCell ref="N99:O99"/>
    <mergeCell ref="P99:Q99"/>
    <mergeCell ref="R99:S99"/>
    <mergeCell ref="T103:U103"/>
    <mergeCell ref="V103:V104"/>
    <mergeCell ref="W99:W100"/>
    <mergeCell ref="F97:G97"/>
    <mergeCell ref="H97:I97"/>
    <mergeCell ref="J97:K97"/>
    <mergeCell ref="L97:M97"/>
    <mergeCell ref="N97:O97"/>
    <mergeCell ref="P97:Q97"/>
    <mergeCell ref="R97:S97"/>
    <mergeCell ref="T101:U101"/>
    <mergeCell ref="V101:V102"/>
    <mergeCell ref="W101:W102"/>
    <mergeCell ref="F103:G103"/>
    <mergeCell ref="H103:I103"/>
    <mergeCell ref="J103:K103"/>
    <mergeCell ref="T99:U99"/>
    <mergeCell ref="V99:V100"/>
    <mergeCell ref="T89:U89"/>
    <mergeCell ref="R89:S89"/>
    <mergeCell ref="V91:V92"/>
    <mergeCell ref="T91:U91"/>
    <mergeCell ref="T97:U97"/>
    <mergeCell ref="V97:V98"/>
    <mergeCell ref="R81:S81"/>
    <mergeCell ref="V85:V86"/>
    <mergeCell ref="W93:W94"/>
    <mergeCell ref="V95:V96"/>
    <mergeCell ref="W95:W96"/>
    <mergeCell ref="W91:W92"/>
    <mergeCell ref="V93:V94"/>
    <mergeCell ref="N89:O89"/>
    <mergeCell ref="P89:Q89"/>
    <mergeCell ref="P95:Q95"/>
    <mergeCell ref="R95:S95"/>
    <mergeCell ref="T95:U95"/>
    <mergeCell ref="W89:W90"/>
    <mergeCell ref="V89:V90"/>
    <mergeCell ref="H75:I75"/>
    <mergeCell ref="P85:Q85"/>
    <mergeCell ref="R91:S91"/>
    <mergeCell ref="F93:G93"/>
    <mergeCell ref="H93:I93"/>
    <mergeCell ref="J93:K93"/>
    <mergeCell ref="L93:M93"/>
    <mergeCell ref="N93:O93"/>
    <mergeCell ref="P93:Q93"/>
    <mergeCell ref="F91:G91"/>
    <mergeCell ref="F79:G79"/>
    <mergeCell ref="H79:I79"/>
    <mergeCell ref="J79:K79"/>
    <mergeCell ref="L79:M79"/>
    <mergeCell ref="N79:O79"/>
    <mergeCell ref="L77:M77"/>
    <mergeCell ref="N77:O77"/>
    <mergeCell ref="F95:G95"/>
    <mergeCell ref="H95:I95"/>
    <mergeCell ref="J95:K95"/>
    <mergeCell ref="L95:M95"/>
    <mergeCell ref="N95:O95"/>
    <mergeCell ref="R93:S93"/>
    <mergeCell ref="T93:U93"/>
    <mergeCell ref="L89:M89"/>
    <mergeCell ref="H85:I85"/>
    <mergeCell ref="H91:I91"/>
    <mergeCell ref="J91:K91"/>
    <mergeCell ref="L91:M91"/>
    <mergeCell ref="N91:O91"/>
    <mergeCell ref="P91:Q91"/>
    <mergeCell ref="L85:M85"/>
    <mergeCell ref="N85:O85"/>
    <mergeCell ref="P87:Q87"/>
    <mergeCell ref="T87:U87"/>
    <mergeCell ref="J85:K85"/>
    <mergeCell ref="L87:M87"/>
    <mergeCell ref="N87:O87"/>
    <mergeCell ref="F89:G89"/>
    <mergeCell ref="H89:I89"/>
    <mergeCell ref="J89:K89"/>
    <mergeCell ref="L21:M21"/>
    <mergeCell ref="N21:O21"/>
    <mergeCell ref="V73:V74"/>
    <mergeCell ref="L75:M75"/>
    <mergeCell ref="N75:O75"/>
    <mergeCell ref="R75:S75"/>
    <mergeCell ref="T75:U75"/>
    <mergeCell ref="V75:V76"/>
    <mergeCell ref="W75:W76"/>
    <mergeCell ref="W73:W74"/>
    <mergeCell ref="W71:W72"/>
    <mergeCell ref="W21:W22"/>
    <mergeCell ref="L73:M73"/>
    <mergeCell ref="N73:O73"/>
    <mergeCell ref="P73:Q73"/>
    <mergeCell ref="P75:Q75"/>
    <mergeCell ref="R73:S73"/>
    <mergeCell ref="T73:U73"/>
    <mergeCell ref="W69:W70"/>
    <mergeCell ref="W67:W68"/>
    <mergeCell ref="L71:M71"/>
    <mergeCell ref="N71:O71"/>
    <mergeCell ref="P71:Q71"/>
    <mergeCell ref="R63:S63"/>
    <mergeCell ref="F21:G21"/>
    <mergeCell ref="H21:I21"/>
    <mergeCell ref="J21:K21"/>
    <mergeCell ref="J87:K87"/>
    <mergeCell ref="F75:G75"/>
    <mergeCell ref="J75:K75"/>
    <mergeCell ref="F87:G87"/>
    <mergeCell ref="H87:I87"/>
    <mergeCell ref="J77:K77"/>
    <mergeCell ref="F77:G77"/>
    <mergeCell ref="F85:G85"/>
    <mergeCell ref="F73:G73"/>
    <mergeCell ref="H73:I73"/>
    <mergeCell ref="J73:K73"/>
    <mergeCell ref="F71:G71"/>
    <mergeCell ref="H71:I71"/>
    <mergeCell ref="J71:K71"/>
    <mergeCell ref="F69:G69"/>
    <mergeCell ref="H69:I69"/>
    <mergeCell ref="J69:K69"/>
    <mergeCell ref="F67:G67"/>
    <mergeCell ref="H67:I67"/>
    <mergeCell ref="J67:K67"/>
    <mergeCell ref="F63:G63"/>
    <mergeCell ref="P19:Q19"/>
    <mergeCell ref="V19:V20"/>
    <mergeCell ref="W81:W82"/>
    <mergeCell ref="P79:Q79"/>
    <mergeCell ref="R79:S79"/>
    <mergeCell ref="T79:U79"/>
    <mergeCell ref="V87:V88"/>
    <mergeCell ref="R19:S19"/>
    <mergeCell ref="T19:U19"/>
    <mergeCell ref="W79:W80"/>
    <mergeCell ref="T85:U85"/>
    <mergeCell ref="R83:S83"/>
    <mergeCell ref="W87:W88"/>
    <mergeCell ref="W85:W86"/>
    <mergeCell ref="R87:S87"/>
    <mergeCell ref="R85:S85"/>
    <mergeCell ref="R21:S21"/>
    <mergeCell ref="T21:U21"/>
    <mergeCell ref="V21:V22"/>
    <mergeCell ref="P21:Q21"/>
    <mergeCell ref="P81:Q81"/>
    <mergeCell ref="W77:W78"/>
    <mergeCell ref="P77:Q77"/>
    <mergeCell ref="R77:S77"/>
    <mergeCell ref="E122:X122"/>
    <mergeCell ref="F81:G81"/>
    <mergeCell ref="H81:I81"/>
    <mergeCell ref="J81:K81"/>
    <mergeCell ref="L81:M81"/>
    <mergeCell ref="N81:O81"/>
    <mergeCell ref="W19:W20"/>
    <mergeCell ref="F83:G83"/>
    <mergeCell ref="H83:I83"/>
    <mergeCell ref="J83:K83"/>
    <mergeCell ref="L83:M83"/>
    <mergeCell ref="N83:O83"/>
    <mergeCell ref="P83:Q83"/>
    <mergeCell ref="T81:U81"/>
    <mergeCell ref="V81:V82"/>
    <mergeCell ref="H77:I77"/>
    <mergeCell ref="T83:U83"/>
    <mergeCell ref="V83:V84"/>
    <mergeCell ref="W83:W84"/>
    <mergeCell ref="F19:G19"/>
    <mergeCell ref="H19:I19"/>
    <mergeCell ref="J19:K19"/>
    <mergeCell ref="L19:M19"/>
    <mergeCell ref="N19:O19"/>
    <mergeCell ref="V77:V78"/>
    <mergeCell ref="T77:U77"/>
    <mergeCell ref="V79:V80"/>
    <mergeCell ref="L69:M69"/>
    <mergeCell ref="N69:O69"/>
    <mergeCell ref="P69:Q69"/>
    <mergeCell ref="T69:U69"/>
    <mergeCell ref="V69:V70"/>
    <mergeCell ref="T71:U71"/>
    <mergeCell ref="V71:V72"/>
    <mergeCell ref="R71:S71"/>
    <mergeCell ref="L67:M67"/>
    <mergeCell ref="N67:O67"/>
    <mergeCell ref="P67:Q67"/>
    <mergeCell ref="R69:S69"/>
    <mergeCell ref="T67:U67"/>
    <mergeCell ref="R67:S67"/>
    <mergeCell ref="V67:V68"/>
    <mergeCell ref="H63:I63"/>
    <mergeCell ref="J63:K63"/>
    <mergeCell ref="L63:M63"/>
    <mergeCell ref="N63:O63"/>
    <mergeCell ref="P63:Q63"/>
    <mergeCell ref="F65:G65"/>
    <mergeCell ref="H65:I65"/>
    <mergeCell ref="J65:K65"/>
    <mergeCell ref="W63:W64"/>
    <mergeCell ref="R65:S65"/>
    <mergeCell ref="T65:U65"/>
    <mergeCell ref="V65:V66"/>
    <mergeCell ref="W65:W66"/>
    <mergeCell ref="V63:V64"/>
    <mergeCell ref="L65:M65"/>
    <mergeCell ref="N65:O65"/>
    <mergeCell ref="P65:Q65"/>
    <mergeCell ref="T63:U63"/>
    <mergeCell ref="W59:W60"/>
    <mergeCell ref="F61:G61"/>
    <mergeCell ref="H61:I61"/>
    <mergeCell ref="J61:K61"/>
    <mergeCell ref="L61:M61"/>
    <mergeCell ref="N61:O61"/>
    <mergeCell ref="W61:W62"/>
    <mergeCell ref="F59:G59"/>
    <mergeCell ref="H59:I59"/>
    <mergeCell ref="J59:K59"/>
    <mergeCell ref="L59:M59"/>
    <mergeCell ref="N59:O59"/>
    <mergeCell ref="V59:V60"/>
    <mergeCell ref="R61:S61"/>
    <mergeCell ref="T61:U61"/>
    <mergeCell ref="V61:V62"/>
    <mergeCell ref="P59:Q59"/>
    <mergeCell ref="R59:S59"/>
    <mergeCell ref="T59:U59"/>
    <mergeCell ref="P61:Q61"/>
    <mergeCell ref="W55:W56"/>
    <mergeCell ref="F57:G57"/>
    <mergeCell ref="H57:I57"/>
    <mergeCell ref="J57:K57"/>
    <mergeCell ref="L57:M57"/>
    <mergeCell ref="N57:O57"/>
    <mergeCell ref="P57:Q57"/>
    <mergeCell ref="R57:S57"/>
    <mergeCell ref="T57:U57"/>
    <mergeCell ref="V57:V58"/>
    <mergeCell ref="W57:W58"/>
    <mergeCell ref="F55:G55"/>
    <mergeCell ref="H55:I55"/>
    <mergeCell ref="J55:K55"/>
    <mergeCell ref="L55:M55"/>
    <mergeCell ref="N55:O55"/>
    <mergeCell ref="P55:Q55"/>
    <mergeCell ref="R55:S55"/>
    <mergeCell ref="T55:U55"/>
    <mergeCell ref="V55:V56"/>
    <mergeCell ref="W51:W52"/>
    <mergeCell ref="F53:G53"/>
    <mergeCell ref="H53:I53"/>
    <mergeCell ref="J53:K53"/>
    <mergeCell ref="L53:M53"/>
    <mergeCell ref="N53:O53"/>
    <mergeCell ref="P53:Q53"/>
    <mergeCell ref="R53:S53"/>
    <mergeCell ref="T53:U53"/>
    <mergeCell ref="V53:V54"/>
    <mergeCell ref="W53:W54"/>
    <mergeCell ref="F51:G51"/>
    <mergeCell ref="H51:I51"/>
    <mergeCell ref="J51:K51"/>
    <mergeCell ref="L51:M51"/>
    <mergeCell ref="N51:O51"/>
    <mergeCell ref="P51:Q51"/>
    <mergeCell ref="R51:S51"/>
    <mergeCell ref="T51:U51"/>
    <mergeCell ref="V51:V52"/>
    <mergeCell ref="W47:W48"/>
    <mergeCell ref="F49:G49"/>
    <mergeCell ref="H49:I49"/>
    <mergeCell ref="J49:K49"/>
    <mergeCell ref="L49:M49"/>
    <mergeCell ref="N49:O49"/>
    <mergeCell ref="P49:Q49"/>
    <mergeCell ref="R49:S49"/>
    <mergeCell ref="T49:U49"/>
    <mergeCell ref="V49:V50"/>
    <mergeCell ref="W49:W50"/>
    <mergeCell ref="F47:G47"/>
    <mergeCell ref="H47:I47"/>
    <mergeCell ref="J47:K47"/>
    <mergeCell ref="L47:M47"/>
    <mergeCell ref="N47:O47"/>
    <mergeCell ref="P47:Q47"/>
    <mergeCell ref="R47:S47"/>
    <mergeCell ref="T47:U47"/>
    <mergeCell ref="V47:V48"/>
    <mergeCell ref="W43:W44"/>
    <mergeCell ref="F45:G45"/>
    <mergeCell ref="H45:I45"/>
    <mergeCell ref="J45:K45"/>
    <mergeCell ref="L45:M45"/>
    <mergeCell ref="N45:O45"/>
    <mergeCell ref="P45:Q45"/>
    <mergeCell ref="R45:S45"/>
    <mergeCell ref="T45:U45"/>
    <mergeCell ref="V45:V46"/>
    <mergeCell ref="W45:W46"/>
    <mergeCell ref="F43:G43"/>
    <mergeCell ref="H43:I43"/>
    <mergeCell ref="J43:K43"/>
    <mergeCell ref="L43:M43"/>
    <mergeCell ref="N43:O43"/>
    <mergeCell ref="P43:Q43"/>
    <mergeCell ref="R43:S43"/>
    <mergeCell ref="T43:U43"/>
    <mergeCell ref="V43:V44"/>
    <mergeCell ref="W41:W42"/>
    <mergeCell ref="F33:G33"/>
    <mergeCell ref="H33:I33"/>
    <mergeCell ref="J33:K33"/>
    <mergeCell ref="L33:M33"/>
    <mergeCell ref="N33:O33"/>
    <mergeCell ref="P33:Q33"/>
    <mergeCell ref="R33:S33"/>
    <mergeCell ref="T33:U33"/>
    <mergeCell ref="V33:V34"/>
    <mergeCell ref="W37:W38"/>
    <mergeCell ref="F39:G39"/>
    <mergeCell ref="H39:I39"/>
    <mergeCell ref="J39:K39"/>
    <mergeCell ref="F41:G41"/>
    <mergeCell ref="H41:I41"/>
    <mergeCell ref="J41:K41"/>
    <mergeCell ref="L41:M41"/>
    <mergeCell ref="N41:O41"/>
    <mergeCell ref="P41:Q41"/>
    <mergeCell ref="R41:S41"/>
    <mergeCell ref="T41:U41"/>
    <mergeCell ref="V41:V42"/>
    <mergeCell ref="L39:M39"/>
    <mergeCell ref="N39:O39"/>
    <mergeCell ref="P39:Q39"/>
    <mergeCell ref="R39:S39"/>
    <mergeCell ref="T39:U39"/>
    <mergeCell ref="V39:V40"/>
    <mergeCell ref="W39:W40"/>
    <mergeCell ref="F37:G37"/>
    <mergeCell ref="H37:I37"/>
    <mergeCell ref="J37:K37"/>
    <mergeCell ref="L37:M37"/>
    <mergeCell ref="N37:O37"/>
    <mergeCell ref="P37:Q37"/>
    <mergeCell ref="R37:S37"/>
    <mergeCell ref="T37:U37"/>
    <mergeCell ref="V37:V38"/>
    <mergeCell ref="W31:W32"/>
    <mergeCell ref="F35:G35"/>
    <mergeCell ref="H35:I35"/>
    <mergeCell ref="J35:K35"/>
    <mergeCell ref="L35:M35"/>
    <mergeCell ref="N35:O35"/>
    <mergeCell ref="P35:Q35"/>
    <mergeCell ref="R35:S35"/>
    <mergeCell ref="T35:U35"/>
    <mergeCell ref="V35:V36"/>
    <mergeCell ref="W35:W36"/>
    <mergeCell ref="F31:G31"/>
    <mergeCell ref="H31:I31"/>
    <mergeCell ref="J31:K31"/>
    <mergeCell ref="L31:M31"/>
    <mergeCell ref="N31:O31"/>
    <mergeCell ref="P31:Q31"/>
    <mergeCell ref="R31:S31"/>
    <mergeCell ref="T31:U31"/>
    <mergeCell ref="V31:V32"/>
    <mergeCell ref="W33:W34"/>
    <mergeCell ref="W27:W28"/>
    <mergeCell ref="F29:G29"/>
    <mergeCell ref="H29:I29"/>
    <mergeCell ref="J29:K29"/>
    <mergeCell ref="L29:M29"/>
    <mergeCell ref="N29:O29"/>
    <mergeCell ref="P29:Q29"/>
    <mergeCell ref="R29:S29"/>
    <mergeCell ref="T29:U29"/>
    <mergeCell ref="V29:V30"/>
    <mergeCell ref="W29:W30"/>
    <mergeCell ref="F27:G27"/>
    <mergeCell ref="H27:I27"/>
    <mergeCell ref="J27:K27"/>
    <mergeCell ref="L27:M27"/>
    <mergeCell ref="N27:O27"/>
    <mergeCell ref="P27:Q27"/>
    <mergeCell ref="R27:S27"/>
    <mergeCell ref="T27:U27"/>
    <mergeCell ref="V27:V28"/>
    <mergeCell ref="W23:W24"/>
    <mergeCell ref="F25:G25"/>
    <mergeCell ref="H25:I25"/>
    <mergeCell ref="J25:K25"/>
    <mergeCell ref="L25:M25"/>
    <mergeCell ref="N25:O25"/>
    <mergeCell ref="P25:Q25"/>
    <mergeCell ref="R25:S25"/>
    <mergeCell ref="T25:U25"/>
    <mergeCell ref="V25:V26"/>
    <mergeCell ref="W25:W26"/>
    <mergeCell ref="F23:G23"/>
    <mergeCell ref="H23:I23"/>
    <mergeCell ref="J23:K23"/>
    <mergeCell ref="L23:M23"/>
    <mergeCell ref="N23:O23"/>
    <mergeCell ref="P23:Q23"/>
    <mergeCell ref="R23:S23"/>
    <mergeCell ref="T23:U23"/>
    <mergeCell ref="V23:V24"/>
    <mergeCell ref="R11:S11"/>
    <mergeCell ref="T11:U11"/>
    <mergeCell ref="V11:V12"/>
    <mergeCell ref="W15:W16"/>
    <mergeCell ref="F17:G17"/>
    <mergeCell ref="H17:I17"/>
    <mergeCell ref="J17:K17"/>
    <mergeCell ref="L17:M17"/>
    <mergeCell ref="N17:O17"/>
    <mergeCell ref="P17:Q17"/>
    <mergeCell ref="R17:S17"/>
    <mergeCell ref="T17:U17"/>
    <mergeCell ref="V17:V18"/>
    <mergeCell ref="W17:W18"/>
    <mergeCell ref="F15:G15"/>
    <mergeCell ref="H15:I15"/>
    <mergeCell ref="J15:K15"/>
    <mergeCell ref="L15:M15"/>
    <mergeCell ref="N15:O15"/>
    <mergeCell ref="P15:Q15"/>
    <mergeCell ref="R15:S15"/>
    <mergeCell ref="T15:U15"/>
    <mergeCell ref="V15:V16"/>
    <mergeCell ref="R7:S7"/>
    <mergeCell ref="T7:U7"/>
    <mergeCell ref="V7:V8"/>
    <mergeCell ref="W7:W8"/>
    <mergeCell ref="F9:G9"/>
    <mergeCell ref="H9:I9"/>
    <mergeCell ref="J9:K9"/>
    <mergeCell ref="W11:W12"/>
    <mergeCell ref="F13:G13"/>
    <mergeCell ref="H13:I13"/>
    <mergeCell ref="J13:K13"/>
    <mergeCell ref="L13:M13"/>
    <mergeCell ref="N13:O13"/>
    <mergeCell ref="P13:Q13"/>
    <mergeCell ref="R13:S13"/>
    <mergeCell ref="T13:U13"/>
    <mergeCell ref="V13:V14"/>
    <mergeCell ref="W13:W14"/>
    <mergeCell ref="F11:G11"/>
    <mergeCell ref="H11:I11"/>
    <mergeCell ref="J11:K11"/>
    <mergeCell ref="L11:M11"/>
    <mergeCell ref="N11:O11"/>
    <mergeCell ref="P11:Q11"/>
    <mergeCell ref="B10:B16"/>
    <mergeCell ref="B17:B24"/>
    <mergeCell ref="E2:W4"/>
    <mergeCell ref="F6:G6"/>
    <mergeCell ref="H6:I6"/>
    <mergeCell ref="J6:K6"/>
    <mergeCell ref="L6:M6"/>
    <mergeCell ref="N6:O6"/>
    <mergeCell ref="P6:Q6"/>
    <mergeCell ref="R6:S6"/>
    <mergeCell ref="T6:U6"/>
    <mergeCell ref="L9:M9"/>
    <mergeCell ref="N9:O9"/>
    <mergeCell ref="P9:Q9"/>
    <mergeCell ref="R9:S9"/>
    <mergeCell ref="T9:U9"/>
    <mergeCell ref="V9:V10"/>
    <mergeCell ref="W9:W10"/>
    <mergeCell ref="F7:G7"/>
    <mergeCell ref="H7:I7"/>
    <mergeCell ref="J7:K7"/>
    <mergeCell ref="L7:M7"/>
    <mergeCell ref="N7:O7"/>
    <mergeCell ref="P7:Q7"/>
  </mergeCells>
  <conditionalFormatting sqref="E6">
    <cfRule type="cellIs" dxfId="461" priority="1089" operator="equal">
      <formula>2010</formula>
    </cfRule>
    <cfRule type="cellIs" dxfId="460" priority="1090" operator="equal">
      <formula>2009</formula>
    </cfRule>
    <cfRule type="cellIs" dxfId="459" priority="1167" operator="equal">
      <formula>"2006-2016"</formula>
    </cfRule>
    <cfRule type="cellIs" dxfId="458" priority="1168" operator="equal">
      <formula>2007</formula>
    </cfRule>
    <cfRule type="cellIs" dxfId="457" priority="1169" operator="equal">
      <formula>2008</formula>
    </cfRule>
    <cfRule type="cellIs" dxfId="456" priority="1170" operator="equal">
      <formula>2006</formula>
    </cfRule>
  </conditionalFormatting>
  <conditionalFormatting sqref="F7">
    <cfRule type="colorScale" priority="2397">
      <colorScale>
        <cfvo type="min"/>
        <cfvo type="max"/>
        <color rgb="FFFFEF9C"/>
        <color rgb="FFFF7128"/>
      </colorScale>
    </cfRule>
    <cfRule type="containsBlanks" dxfId="455" priority="2398">
      <formula>LEN(TRIM(F7))=0</formula>
    </cfRule>
  </conditionalFormatting>
  <conditionalFormatting sqref="H7">
    <cfRule type="colorScale" priority="1041">
      <colorScale>
        <cfvo type="min"/>
        <cfvo type="max"/>
        <color rgb="FFFFEF9C"/>
        <color rgb="FFFF7128"/>
      </colorScale>
    </cfRule>
    <cfRule type="containsBlanks" dxfId="454" priority="1042">
      <formula>LEN(TRIM(H7))=0</formula>
    </cfRule>
  </conditionalFormatting>
  <conditionalFormatting sqref="J7">
    <cfRule type="colorScale" priority="1039">
      <colorScale>
        <cfvo type="min"/>
        <cfvo type="max"/>
        <color rgb="FFFFEF9C"/>
        <color rgb="FFFF7128"/>
      </colorScale>
    </cfRule>
    <cfRule type="containsBlanks" dxfId="453" priority="1040">
      <formula>LEN(TRIM(J7))=0</formula>
    </cfRule>
  </conditionalFormatting>
  <conditionalFormatting sqref="L7">
    <cfRule type="colorScale" priority="1037">
      <colorScale>
        <cfvo type="min"/>
        <cfvo type="max"/>
        <color rgb="FFFFEF9C"/>
        <color rgb="FFFF7128"/>
      </colorScale>
    </cfRule>
    <cfRule type="containsBlanks" dxfId="452" priority="1038">
      <formula>LEN(TRIM(L7))=0</formula>
    </cfRule>
  </conditionalFormatting>
  <conditionalFormatting sqref="N7">
    <cfRule type="colorScale" priority="1035">
      <colorScale>
        <cfvo type="min"/>
        <cfvo type="max"/>
        <color rgb="FFFFEF9C"/>
        <color rgb="FFFF7128"/>
      </colorScale>
    </cfRule>
    <cfRule type="containsBlanks" dxfId="451" priority="1036">
      <formula>LEN(TRIM(N7))=0</formula>
    </cfRule>
  </conditionalFormatting>
  <conditionalFormatting sqref="P7">
    <cfRule type="colorScale" priority="1033">
      <colorScale>
        <cfvo type="min"/>
        <cfvo type="max"/>
        <color rgb="FFFFEF9C"/>
        <color rgb="FFFF7128"/>
      </colorScale>
    </cfRule>
    <cfRule type="containsBlanks" dxfId="450" priority="1034">
      <formula>LEN(TRIM(P7))=0</formula>
    </cfRule>
  </conditionalFormatting>
  <conditionalFormatting sqref="R7">
    <cfRule type="colorScale" priority="1031">
      <colorScale>
        <cfvo type="min"/>
        <cfvo type="max"/>
        <color rgb="FFFFEF9C"/>
        <color rgb="FFFF7128"/>
      </colorScale>
    </cfRule>
    <cfRule type="containsBlanks" dxfId="449" priority="1032">
      <formula>LEN(TRIM(R7))=0</formula>
    </cfRule>
  </conditionalFormatting>
  <conditionalFormatting sqref="T7">
    <cfRule type="colorScale" priority="1029">
      <colorScale>
        <cfvo type="min"/>
        <cfvo type="max"/>
        <color rgb="FFFFEF9C"/>
        <color rgb="FFFF7128"/>
      </colorScale>
    </cfRule>
    <cfRule type="containsBlanks" dxfId="448" priority="1030">
      <formula>LEN(TRIM(T7))=0</formula>
    </cfRule>
  </conditionalFormatting>
  <conditionalFormatting sqref="F7:U7">
    <cfRule type="colorScale" priority="1027">
      <colorScale>
        <cfvo type="min"/>
        <cfvo type="max"/>
        <color rgb="FFFFEF9C"/>
        <color rgb="FFFF7128"/>
      </colorScale>
    </cfRule>
    <cfRule type="colorScale" priority="1028">
      <colorScale>
        <cfvo type="min"/>
        <cfvo type="max"/>
        <color rgb="FFFF7128"/>
        <color rgb="FFFFEF9C"/>
      </colorScale>
    </cfRule>
  </conditionalFormatting>
  <conditionalFormatting sqref="F9">
    <cfRule type="colorScale" priority="1025">
      <colorScale>
        <cfvo type="min"/>
        <cfvo type="max"/>
        <color rgb="FFFFEF9C"/>
        <color rgb="FFFF7128"/>
      </colorScale>
    </cfRule>
    <cfRule type="containsBlanks" dxfId="447" priority="1026">
      <formula>LEN(TRIM(F9))=0</formula>
    </cfRule>
  </conditionalFormatting>
  <conditionalFormatting sqref="H9">
    <cfRule type="colorScale" priority="1023">
      <colorScale>
        <cfvo type="min"/>
        <cfvo type="max"/>
        <color rgb="FFFFEF9C"/>
        <color rgb="FFFF7128"/>
      </colorScale>
    </cfRule>
    <cfRule type="containsBlanks" dxfId="446" priority="1024">
      <formula>LEN(TRIM(H9))=0</formula>
    </cfRule>
  </conditionalFormatting>
  <conditionalFormatting sqref="J9">
    <cfRule type="colorScale" priority="1021">
      <colorScale>
        <cfvo type="min"/>
        <cfvo type="max"/>
        <color rgb="FFFFEF9C"/>
        <color rgb="FFFF7128"/>
      </colorScale>
    </cfRule>
    <cfRule type="containsBlanks" dxfId="445" priority="1022">
      <formula>LEN(TRIM(J9))=0</formula>
    </cfRule>
  </conditionalFormatting>
  <conditionalFormatting sqref="L9">
    <cfRule type="colorScale" priority="1019">
      <colorScale>
        <cfvo type="min"/>
        <cfvo type="max"/>
        <color rgb="FFFFEF9C"/>
        <color rgb="FFFF7128"/>
      </colorScale>
    </cfRule>
    <cfRule type="containsBlanks" dxfId="444" priority="1020">
      <formula>LEN(TRIM(L9))=0</formula>
    </cfRule>
  </conditionalFormatting>
  <conditionalFormatting sqref="N9">
    <cfRule type="colorScale" priority="1017">
      <colorScale>
        <cfvo type="min"/>
        <cfvo type="max"/>
        <color rgb="FFFFEF9C"/>
        <color rgb="FFFF7128"/>
      </colorScale>
    </cfRule>
    <cfRule type="containsBlanks" dxfId="443" priority="1018">
      <formula>LEN(TRIM(N9))=0</formula>
    </cfRule>
  </conditionalFormatting>
  <conditionalFormatting sqref="P9">
    <cfRule type="colorScale" priority="1015">
      <colorScale>
        <cfvo type="min"/>
        <cfvo type="max"/>
        <color rgb="FFFFEF9C"/>
        <color rgb="FFFF7128"/>
      </colorScale>
    </cfRule>
    <cfRule type="containsBlanks" dxfId="442" priority="1016">
      <formula>LEN(TRIM(P9))=0</formula>
    </cfRule>
  </conditionalFormatting>
  <conditionalFormatting sqref="R9">
    <cfRule type="colorScale" priority="1013">
      <colorScale>
        <cfvo type="min"/>
        <cfvo type="max"/>
        <color rgb="FFFFEF9C"/>
        <color rgb="FFFF7128"/>
      </colorScale>
    </cfRule>
    <cfRule type="containsBlanks" dxfId="441" priority="1014">
      <formula>LEN(TRIM(R9))=0</formula>
    </cfRule>
  </conditionalFormatting>
  <conditionalFormatting sqref="T9">
    <cfRule type="colorScale" priority="1011">
      <colorScale>
        <cfvo type="min"/>
        <cfvo type="max"/>
        <color rgb="FFFFEF9C"/>
        <color rgb="FFFF7128"/>
      </colorScale>
    </cfRule>
    <cfRule type="containsBlanks" dxfId="440" priority="1012">
      <formula>LEN(TRIM(T9))=0</formula>
    </cfRule>
  </conditionalFormatting>
  <conditionalFormatting sqref="F9:U9">
    <cfRule type="colorScale" priority="1009">
      <colorScale>
        <cfvo type="min"/>
        <cfvo type="max"/>
        <color rgb="FFFFEF9C"/>
        <color rgb="FFFF7128"/>
      </colorScale>
    </cfRule>
    <cfRule type="colorScale" priority="1010">
      <colorScale>
        <cfvo type="min"/>
        <cfvo type="max"/>
        <color rgb="FFFF7128"/>
        <color rgb="FFFFEF9C"/>
      </colorScale>
    </cfRule>
  </conditionalFormatting>
  <conditionalFormatting sqref="F11">
    <cfRule type="colorScale" priority="1007">
      <colorScale>
        <cfvo type="min"/>
        <cfvo type="max"/>
        <color rgb="FFFFEF9C"/>
        <color rgb="FFFF7128"/>
      </colorScale>
    </cfRule>
    <cfRule type="containsBlanks" dxfId="439" priority="1008">
      <formula>LEN(TRIM(F11))=0</formula>
    </cfRule>
  </conditionalFormatting>
  <conditionalFormatting sqref="H11">
    <cfRule type="colorScale" priority="1005">
      <colorScale>
        <cfvo type="min"/>
        <cfvo type="max"/>
        <color rgb="FFFFEF9C"/>
        <color rgb="FFFF7128"/>
      </colorScale>
    </cfRule>
    <cfRule type="containsBlanks" dxfId="438" priority="1006">
      <formula>LEN(TRIM(H11))=0</formula>
    </cfRule>
  </conditionalFormatting>
  <conditionalFormatting sqref="J11">
    <cfRule type="colorScale" priority="1003">
      <colorScale>
        <cfvo type="min"/>
        <cfvo type="max"/>
        <color rgb="FFFFEF9C"/>
        <color rgb="FFFF7128"/>
      </colorScale>
    </cfRule>
    <cfRule type="containsBlanks" dxfId="437" priority="1004">
      <formula>LEN(TRIM(J11))=0</formula>
    </cfRule>
  </conditionalFormatting>
  <conditionalFormatting sqref="L11">
    <cfRule type="colorScale" priority="1001">
      <colorScale>
        <cfvo type="min"/>
        <cfvo type="max"/>
        <color rgb="FFFFEF9C"/>
        <color rgb="FFFF7128"/>
      </colorScale>
    </cfRule>
    <cfRule type="containsBlanks" dxfId="436" priority="1002">
      <formula>LEN(TRIM(L11))=0</formula>
    </cfRule>
  </conditionalFormatting>
  <conditionalFormatting sqref="N11">
    <cfRule type="colorScale" priority="999">
      <colorScale>
        <cfvo type="min"/>
        <cfvo type="max"/>
        <color rgb="FFFFEF9C"/>
        <color rgb="FFFF7128"/>
      </colorScale>
    </cfRule>
    <cfRule type="containsBlanks" dxfId="435" priority="1000">
      <formula>LEN(TRIM(N11))=0</formula>
    </cfRule>
  </conditionalFormatting>
  <conditionalFormatting sqref="P11">
    <cfRule type="colorScale" priority="997">
      <colorScale>
        <cfvo type="min"/>
        <cfvo type="max"/>
        <color rgb="FFFFEF9C"/>
        <color rgb="FFFF7128"/>
      </colorScale>
    </cfRule>
    <cfRule type="containsBlanks" dxfId="434" priority="998">
      <formula>LEN(TRIM(P11))=0</formula>
    </cfRule>
  </conditionalFormatting>
  <conditionalFormatting sqref="R11">
    <cfRule type="colorScale" priority="995">
      <colorScale>
        <cfvo type="min"/>
        <cfvo type="max"/>
        <color rgb="FFFFEF9C"/>
        <color rgb="FFFF7128"/>
      </colorScale>
    </cfRule>
    <cfRule type="containsBlanks" dxfId="433" priority="996">
      <formula>LEN(TRIM(R11))=0</formula>
    </cfRule>
  </conditionalFormatting>
  <conditionalFormatting sqref="T11">
    <cfRule type="colorScale" priority="993">
      <colorScale>
        <cfvo type="min"/>
        <cfvo type="max"/>
        <color rgb="FFFFEF9C"/>
        <color rgb="FFFF7128"/>
      </colorScale>
    </cfRule>
    <cfRule type="containsBlanks" dxfId="432" priority="994">
      <formula>LEN(TRIM(T11))=0</formula>
    </cfRule>
  </conditionalFormatting>
  <conditionalFormatting sqref="F11:U11">
    <cfRule type="colorScale" priority="991">
      <colorScale>
        <cfvo type="min"/>
        <cfvo type="max"/>
        <color rgb="FFFFEF9C"/>
        <color rgb="FFFF7128"/>
      </colorScale>
    </cfRule>
    <cfRule type="colorScale" priority="992">
      <colorScale>
        <cfvo type="min"/>
        <cfvo type="max"/>
        <color rgb="FFFF7128"/>
        <color rgb="FFFFEF9C"/>
      </colorScale>
    </cfRule>
  </conditionalFormatting>
  <conditionalFormatting sqref="F13">
    <cfRule type="colorScale" priority="989">
      <colorScale>
        <cfvo type="min"/>
        <cfvo type="max"/>
        <color rgb="FFFFEF9C"/>
        <color rgb="FFFF7128"/>
      </colorScale>
    </cfRule>
    <cfRule type="containsBlanks" dxfId="431" priority="990">
      <formula>LEN(TRIM(F13))=0</formula>
    </cfRule>
  </conditionalFormatting>
  <conditionalFormatting sqref="H13">
    <cfRule type="colorScale" priority="987">
      <colorScale>
        <cfvo type="min"/>
        <cfvo type="max"/>
        <color rgb="FFFFEF9C"/>
        <color rgb="FFFF7128"/>
      </colorScale>
    </cfRule>
    <cfRule type="containsBlanks" dxfId="430" priority="988">
      <formula>LEN(TRIM(H13))=0</formula>
    </cfRule>
  </conditionalFormatting>
  <conditionalFormatting sqref="J13">
    <cfRule type="colorScale" priority="985">
      <colorScale>
        <cfvo type="min"/>
        <cfvo type="max"/>
        <color rgb="FFFFEF9C"/>
        <color rgb="FFFF7128"/>
      </colorScale>
    </cfRule>
    <cfRule type="containsBlanks" dxfId="429" priority="986">
      <formula>LEN(TRIM(J13))=0</formula>
    </cfRule>
  </conditionalFormatting>
  <conditionalFormatting sqref="L13">
    <cfRule type="colorScale" priority="983">
      <colorScale>
        <cfvo type="min"/>
        <cfvo type="max"/>
        <color rgb="FFFFEF9C"/>
        <color rgb="FFFF7128"/>
      </colorScale>
    </cfRule>
    <cfRule type="containsBlanks" dxfId="428" priority="984">
      <formula>LEN(TRIM(L13))=0</formula>
    </cfRule>
  </conditionalFormatting>
  <conditionalFormatting sqref="N13">
    <cfRule type="colorScale" priority="981">
      <colorScale>
        <cfvo type="min"/>
        <cfvo type="max"/>
        <color rgb="FFFFEF9C"/>
        <color rgb="FFFF7128"/>
      </colorScale>
    </cfRule>
    <cfRule type="containsBlanks" dxfId="427" priority="982">
      <formula>LEN(TRIM(N13))=0</formula>
    </cfRule>
  </conditionalFormatting>
  <conditionalFormatting sqref="P13">
    <cfRule type="colorScale" priority="979">
      <colorScale>
        <cfvo type="min"/>
        <cfvo type="max"/>
        <color rgb="FFFFEF9C"/>
        <color rgb="FFFF7128"/>
      </colorScale>
    </cfRule>
    <cfRule type="containsBlanks" dxfId="426" priority="980">
      <formula>LEN(TRIM(P13))=0</formula>
    </cfRule>
  </conditionalFormatting>
  <conditionalFormatting sqref="R13">
    <cfRule type="colorScale" priority="977">
      <colorScale>
        <cfvo type="min"/>
        <cfvo type="max"/>
        <color rgb="FFFFEF9C"/>
        <color rgb="FFFF7128"/>
      </colorScale>
    </cfRule>
    <cfRule type="containsBlanks" dxfId="425" priority="978">
      <formula>LEN(TRIM(R13))=0</formula>
    </cfRule>
  </conditionalFormatting>
  <conditionalFormatting sqref="T13">
    <cfRule type="colorScale" priority="975">
      <colorScale>
        <cfvo type="min"/>
        <cfvo type="max"/>
        <color rgb="FFFFEF9C"/>
        <color rgb="FFFF7128"/>
      </colorScale>
    </cfRule>
    <cfRule type="containsBlanks" dxfId="424" priority="976">
      <formula>LEN(TRIM(T13))=0</formula>
    </cfRule>
  </conditionalFormatting>
  <conditionalFormatting sqref="F13:U13">
    <cfRule type="colorScale" priority="973">
      <colorScale>
        <cfvo type="min"/>
        <cfvo type="max"/>
        <color rgb="FFFFEF9C"/>
        <color rgb="FFFF7128"/>
      </colorScale>
    </cfRule>
    <cfRule type="colorScale" priority="974">
      <colorScale>
        <cfvo type="min"/>
        <cfvo type="max"/>
        <color rgb="FFFF7128"/>
        <color rgb="FFFFEF9C"/>
      </colorScale>
    </cfRule>
  </conditionalFormatting>
  <conditionalFormatting sqref="F15">
    <cfRule type="colorScale" priority="971">
      <colorScale>
        <cfvo type="min"/>
        <cfvo type="max"/>
        <color rgb="FFFFEF9C"/>
        <color rgb="FFFF7128"/>
      </colorScale>
    </cfRule>
    <cfRule type="containsBlanks" dxfId="423" priority="972">
      <formula>LEN(TRIM(F15))=0</formula>
    </cfRule>
  </conditionalFormatting>
  <conditionalFormatting sqref="H15">
    <cfRule type="colorScale" priority="969">
      <colorScale>
        <cfvo type="min"/>
        <cfvo type="max"/>
        <color rgb="FFFFEF9C"/>
        <color rgb="FFFF7128"/>
      </colorScale>
    </cfRule>
    <cfRule type="containsBlanks" dxfId="422" priority="970">
      <formula>LEN(TRIM(H15))=0</formula>
    </cfRule>
  </conditionalFormatting>
  <conditionalFormatting sqref="J15">
    <cfRule type="colorScale" priority="967">
      <colorScale>
        <cfvo type="min"/>
        <cfvo type="max"/>
        <color rgb="FFFFEF9C"/>
        <color rgb="FFFF7128"/>
      </colorScale>
    </cfRule>
    <cfRule type="containsBlanks" dxfId="421" priority="968">
      <formula>LEN(TRIM(J15))=0</formula>
    </cfRule>
  </conditionalFormatting>
  <conditionalFormatting sqref="L15">
    <cfRule type="colorScale" priority="965">
      <colorScale>
        <cfvo type="min"/>
        <cfvo type="max"/>
        <color rgb="FFFFEF9C"/>
        <color rgb="FFFF7128"/>
      </colorScale>
    </cfRule>
    <cfRule type="containsBlanks" dxfId="420" priority="966">
      <formula>LEN(TRIM(L15))=0</formula>
    </cfRule>
  </conditionalFormatting>
  <conditionalFormatting sqref="N15">
    <cfRule type="colorScale" priority="963">
      <colorScale>
        <cfvo type="min"/>
        <cfvo type="max"/>
        <color rgb="FFFFEF9C"/>
        <color rgb="FFFF7128"/>
      </colorScale>
    </cfRule>
    <cfRule type="containsBlanks" dxfId="419" priority="964">
      <formula>LEN(TRIM(N15))=0</formula>
    </cfRule>
  </conditionalFormatting>
  <conditionalFormatting sqref="P15">
    <cfRule type="colorScale" priority="961">
      <colorScale>
        <cfvo type="min"/>
        <cfvo type="max"/>
        <color rgb="FFFFEF9C"/>
        <color rgb="FFFF7128"/>
      </colorScale>
    </cfRule>
    <cfRule type="containsBlanks" dxfId="418" priority="962">
      <formula>LEN(TRIM(P15))=0</formula>
    </cfRule>
  </conditionalFormatting>
  <conditionalFormatting sqref="R15">
    <cfRule type="colorScale" priority="959">
      <colorScale>
        <cfvo type="min"/>
        <cfvo type="max"/>
        <color rgb="FFFFEF9C"/>
        <color rgb="FFFF7128"/>
      </colorScale>
    </cfRule>
    <cfRule type="containsBlanks" dxfId="417" priority="960">
      <formula>LEN(TRIM(R15))=0</formula>
    </cfRule>
  </conditionalFormatting>
  <conditionalFormatting sqref="T15">
    <cfRule type="colorScale" priority="957">
      <colorScale>
        <cfvo type="min"/>
        <cfvo type="max"/>
        <color rgb="FFFFEF9C"/>
        <color rgb="FFFF7128"/>
      </colorScale>
    </cfRule>
    <cfRule type="containsBlanks" dxfId="416" priority="958">
      <formula>LEN(TRIM(T15))=0</formula>
    </cfRule>
  </conditionalFormatting>
  <conditionalFormatting sqref="F15:U15">
    <cfRule type="colorScale" priority="955">
      <colorScale>
        <cfvo type="min"/>
        <cfvo type="max"/>
        <color rgb="FFFFEF9C"/>
        <color rgb="FFFF7128"/>
      </colorScale>
    </cfRule>
    <cfRule type="colorScale" priority="956">
      <colorScale>
        <cfvo type="min"/>
        <cfvo type="max"/>
        <color rgb="FFFF7128"/>
        <color rgb="FFFFEF9C"/>
      </colorScale>
    </cfRule>
  </conditionalFormatting>
  <conditionalFormatting sqref="F17">
    <cfRule type="colorScale" priority="953">
      <colorScale>
        <cfvo type="min"/>
        <cfvo type="max"/>
        <color rgb="FFFFEF9C"/>
        <color rgb="FFFF7128"/>
      </colorScale>
    </cfRule>
    <cfRule type="containsBlanks" dxfId="415" priority="954">
      <formula>LEN(TRIM(F17))=0</formula>
    </cfRule>
  </conditionalFormatting>
  <conditionalFormatting sqref="H17">
    <cfRule type="colorScale" priority="951">
      <colorScale>
        <cfvo type="min"/>
        <cfvo type="max"/>
        <color rgb="FFFFEF9C"/>
        <color rgb="FFFF7128"/>
      </colorScale>
    </cfRule>
    <cfRule type="containsBlanks" dxfId="414" priority="952">
      <formula>LEN(TRIM(H17))=0</formula>
    </cfRule>
  </conditionalFormatting>
  <conditionalFormatting sqref="J17">
    <cfRule type="colorScale" priority="949">
      <colorScale>
        <cfvo type="min"/>
        <cfvo type="max"/>
        <color rgb="FFFFEF9C"/>
        <color rgb="FFFF7128"/>
      </colorScale>
    </cfRule>
    <cfRule type="containsBlanks" dxfId="413" priority="950">
      <formula>LEN(TRIM(J17))=0</formula>
    </cfRule>
  </conditionalFormatting>
  <conditionalFormatting sqref="L17">
    <cfRule type="colorScale" priority="947">
      <colorScale>
        <cfvo type="min"/>
        <cfvo type="max"/>
        <color rgb="FFFFEF9C"/>
        <color rgb="FFFF7128"/>
      </colorScale>
    </cfRule>
    <cfRule type="containsBlanks" dxfId="412" priority="948">
      <formula>LEN(TRIM(L17))=0</formula>
    </cfRule>
  </conditionalFormatting>
  <conditionalFormatting sqref="N17">
    <cfRule type="colorScale" priority="945">
      <colorScale>
        <cfvo type="min"/>
        <cfvo type="max"/>
        <color rgb="FFFFEF9C"/>
        <color rgb="FFFF7128"/>
      </colorScale>
    </cfRule>
    <cfRule type="containsBlanks" dxfId="411" priority="946">
      <formula>LEN(TRIM(N17))=0</formula>
    </cfRule>
  </conditionalFormatting>
  <conditionalFormatting sqref="P17">
    <cfRule type="colorScale" priority="943">
      <colorScale>
        <cfvo type="min"/>
        <cfvo type="max"/>
        <color rgb="FFFFEF9C"/>
        <color rgb="FFFF7128"/>
      </colorScale>
    </cfRule>
    <cfRule type="containsBlanks" dxfId="410" priority="944">
      <formula>LEN(TRIM(P17))=0</formula>
    </cfRule>
  </conditionalFormatting>
  <conditionalFormatting sqref="R17">
    <cfRule type="colorScale" priority="941">
      <colorScale>
        <cfvo type="min"/>
        <cfvo type="max"/>
        <color rgb="FFFFEF9C"/>
        <color rgb="FFFF7128"/>
      </colorScale>
    </cfRule>
    <cfRule type="containsBlanks" dxfId="409" priority="942">
      <formula>LEN(TRIM(R17))=0</formula>
    </cfRule>
  </conditionalFormatting>
  <conditionalFormatting sqref="T17">
    <cfRule type="colorScale" priority="939">
      <colorScale>
        <cfvo type="min"/>
        <cfvo type="max"/>
        <color rgb="FFFFEF9C"/>
        <color rgb="FFFF7128"/>
      </colorScale>
    </cfRule>
    <cfRule type="containsBlanks" dxfId="408" priority="940">
      <formula>LEN(TRIM(T17))=0</formula>
    </cfRule>
  </conditionalFormatting>
  <conditionalFormatting sqref="F17:U17">
    <cfRule type="colorScale" priority="937">
      <colorScale>
        <cfvo type="min"/>
        <cfvo type="max"/>
        <color rgb="FFFFEF9C"/>
        <color rgb="FFFF7128"/>
      </colorScale>
    </cfRule>
    <cfRule type="colorScale" priority="938">
      <colorScale>
        <cfvo type="min"/>
        <cfvo type="max"/>
        <color rgb="FFFF7128"/>
        <color rgb="FFFFEF9C"/>
      </colorScale>
    </cfRule>
  </conditionalFormatting>
  <conditionalFormatting sqref="F19">
    <cfRule type="colorScale" priority="935">
      <colorScale>
        <cfvo type="min"/>
        <cfvo type="max"/>
        <color rgb="FFFFEF9C"/>
        <color rgb="FFFF7128"/>
      </colorScale>
    </cfRule>
    <cfRule type="containsBlanks" dxfId="407" priority="936">
      <formula>LEN(TRIM(F19))=0</formula>
    </cfRule>
  </conditionalFormatting>
  <conditionalFormatting sqref="H19">
    <cfRule type="colorScale" priority="933">
      <colorScale>
        <cfvo type="min"/>
        <cfvo type="max"/>
        <color rgb="FFFFEF9C"/>
        <color rgb="FFFF7128"/>
      </colorScale>
    </cfRule>
    <cfRule type="containsBlanks" dxfId="406" priority="934">
      <formula>LEN(TRIM(H19))=0</formula>
    </cfRule>
  </conditionalFormatting>
  <conditionalFormatting sqref="J19">
    <cfRule type="colorScale" priority="931">
      <colorScale>
        <cfvo type="min"/>
        <cfvo type="max"/>
        <color rgb="FFFFEF9C"/>
        <color rgb="FFFF7128"/>
      </colorScale>
    </cfRule>
    <cfRule type="containsBlanks" dxfId="405" priority="932">
      <formula>LEN(TRIM(J19))=0</formula>
    </cfRule>
  </conditionalFormatting>
  <conditionalFormatting sqref="L19">
    <cfRule type="colorScale" priority="929">
      <colorScale>
        <cfvo type="min"/>
        <cfvo type="max"/>
        <color rgb="FFFFEF9C"/>
        <color rgb="FFFF7128"/>
      </colorScale>
    </cfRule>
    <cfRule type="containsBlanks" dxfId="404" priority="930">
      <formula>LEN(TRIM(L19))=0</formula>
    </cfRule>
  </conditionalFormatting>
  <conditionalFormatting sqref="N19">
    <cfRule type="colorScale" priority="927">
      <colorScale>
        <cfvo type="min"/>
        <cfvo type="max"/>
        <color rgb="FFFFEF9C"/>
        <color rgb="FFFF7128"/>
      </colorScale>
    </cfRule>
    <cfRule type="containsBlanks" dxfId="403" priority="928">
      <formula>LEN(TRIM(N19))=0</formula>
    </cfRule>
  </conditionalFormatting>
  <conditionalFormatting sqref="P19">
    <cfRule type="colorScale" priority="925">
      <colorScale>
        <cfvo type="min"/>
        <cfvo type="max"/>
        <color rgb="FFFFEF9C"/>
        <color rgb="FFFF7128"/>
      </colorScale>
    </cfRule>
    <cfRule type="containsBlanks" dxfId="402" priority="926">
      <formula>LEN(TRIM(P19))=0</formula>
    </cfRule>
  </conditionalFormatting>
  <conditionalFormatting sqref="R19">
    <cfRule type="colorScale" priority="923">
      <colorScale>
        <cfvo type="min"/>
        <cfvo type="max"/>
        <color rgb="FFFFEF9C"/>
        <color rgb="FFFF7128"/>
      </colorScale>
    </cfRule>
    <cfRule type="containsBlanks" dxfId="401" priority="924">
      <formula>LEN(TRIM(R19))=0</formula>
    </cfRule>
  </conditionalFormatting>
  <conditionalFormatting sqref="T19">
    <cfRule type="colorScale" priority="921">
      <colorScale>
        <cfvo type="min"/>
        <cfvo type="max"/>
        <color rgb="FFFFEF9C"/>
        <color rgb="FFFF7128"/>
      </colorScale>
    </cfRule>
    <cfRule type="containsBlanks" dxfId="400" priority="922">
      <formula>LEN(TRIM(T19))=0</formula>
    </cfRule>
  </conditionalFormatting>
  <conditionalFormatting sqref="F19:U19">
    <cfRule type="colorScale" priority="919">
      <colorScale>
        <cfvo type="min"/>
        <cfvo type="max"/>
        <color rgb="FFFFEF9C"/>
        <color rgb="FFFF7128"/>
      </colorScale>
    </cfRule>
    <cfRule type="colorScale" priority="920">
      <colorScale>
        <cfvo type="min"/>
        <cfvo type="max"/>
        <color rgb="FFFF7128"/>
        <color rgb="FFFFEF9C"/>
      </colorScale>
    </cfRule>
  </conditionalFormatting>
  <conditionalFormatting sqref="F21">
    <cfRule type="colorScale" priority="917">
      <colorScale>
        <cfvo type="min"/>
        <cfvo type="max"/>
        <color rgb="FFFFEF9C"/>
        <color rgb="FFFF7128"/>
      </colorScale>
    </cfRule>
    <cfRule type="containsBlanks" dxfId="399" priority="918">
      <formula>LEN(TRIM(F21))=0</formula>
    </cfRule>
  </conditionalFormatting>
  <conditionalFormatting sqref="H21">
    <cfRule type="colorScale" priority="915">
      <colorScale>
        <cfvo type="min"/>
        <cfvo type="max"/>
        <color rgb="FFFFEF9C"/>
        <color rgb="FFFF7128"/>
      </colorScale>
    </cfRule>
    <cfRule type="containsBlanks" dxfId="398" priority="916">
      <formula>LEN(TRIM(H21))=0</formula>
    </cfRule>
  </conditionalFormatting>
  <conditionalFormatting sqref="J21">
    <cfRule type="colorScale" priority="913">
      <colorScale>
        <cfvo type="min"/>
        <cfvo type="max"/>
        <color rgb="FFFFEF9C"/>
        <color rgb="FFFF7128"/>
      </colorScale>
    </cfRule>
    <cfRule type="containsBlanks" dxfId="397" priority="914">
      <formula>LEN(TRIM(J21))=0</formula>
    </cfRule>
  </conditionalFormatting>
  <conditionalFormatting sqref="L21">
    <cfRule type="colorScale" priority="911">
      <colorScale>
        <cfvo type="min"/>
        <cfvo type="max"/>
        <color rgb="FFFFEF9C"/>
        <color rgb="FFFF7128"/>
      </colorScale>
    </cfRule>
    <cfRule type="containsBlanks" dxfId="396" priority="912">
      <formula>LEN(TRIM(L21))=0</formula>
    </cfRule>
  </conditionalFormatting>
  <conditionalFormatting sqref="N21">
    <cfRule type="colorScale" priority="909">
      <colorScale>
        <cfvo type="min"/>
        <cfvo type="max"/>
        <color rgb="FFFFEF9C"/>
        <color rgb="FFFF7128"/>
      </colorScale>
    </cfRule>
    <cfRule type="containsBlanks" dxfId="395" priority="910">
      <formula>LEN(TRIM(N21))=0</formula>
    </cfRule>
  </conditionalFormatting>
  <conditionalFormatting sqref="P21">
    <cfRule type="colorScale" priority="907">
      <colorScale>
        <cfvo type="min"/>
        <cfvo type="max"/>
        <color rgb="FFFFEF9C"/>
        <color rgb="FFFF7128"/>
      </colorScale>
    </cfRule>
    <cfRule type="containsBlanks" dxfId="394" priority="908">
      <formula>LEN(TRIM(P21))=0</formula>
    </cfRule>
  </conditionalFormatting>
  <conditionalFormatting sqref="R21">
    <cfRule type="colorScale" priority="905">
      <colorScale>
        <cfvo type="min"/>
        <cfvo type="max"/>
        <color rgb="FFFFEF9C"/>
        <color rgb="FFFF7128"/>
      </colorScale>
    </cfRule>
    <cfRule type="containsBlanks" dxfId="393" priority="906">
      <formula>LEN(TRIM(R21))=0</formula>
    </cfRule>
  </conditionalFormatting>
  <conditionalFormatting sqref="T21">
    <cfRule type="colorScale" priority="903">
      <colorScale>
        <cfvo type="min"/>
        <cfvo type="max"/>
        <color rgb="FFFFEF9C"/>
        <color rgb="FFFF7128"/>
      </colorScale>
    </cfRule>
    <cfRule type="containsBlanks" dxfId="392" priority="904">
      <formula>LEN(TRIM(T21))=0</formula>
    </cfRule>
  </conditionalFormatting>
  <conditionalFormatting sqref="F21:U21">
    <cfRule type="colorScale" priority="901">
      <colorScale>
        <cfvo type="min"/>
        <cfvo type="max"/>
        <color rgb="FFFFEF9C"/>
        <color rgb="FFFF7128"/>
      </colorScale>
    </cfRule>
    <cfRule type="colorScale" priority="902">
      <colorScale>
        <cfvo type="min"/>
        <cfvo type="max"/>
        <color rgb="FFFF7128"/>
        <color rgb="FFFFEF9C"/>
      </colorScale>
    </cfRule>
  </conditionalFormatting>
  <conditionalFormatting sqref="F23">
    <cfRule type="colorScale" priority="881">
      <colorScale>
        <cfvo type="min"/>
        <cfvo type="max"/>
        <color rgb="FFFFEF9C"/>
        <color rgb="FFFF7128"/>
      </colorScale>
    </cfRule>
    <cfRule type="containsBlanks" dxfId="391" priority="882">
      <formula>LEN(TRIM(F23))=0</formula>
    </cfRule>
  </conditionalFormatting>
  <conditionalFormatting sqref="H23">
    <cfRule type="colorScale" priority="879">
      <colorScale>
        <cfvo type="min"/>
        <cfvo type="max"/>
        <color rgb="FFFFEF9C"/>
        <color rgb="FFFF7128"/>
      </colorScale>
    </cfRule>
    <cfRule type="containsBlanks" dxfId="390" priority="880">
      <formula>LEN(TRIM(H23))=0</formula>
    </cfRule>
  </conditionalFormatting>
  <conditionalFormatting sqref="J23">
    <cfRule type="colorScale" priority="877">
      <colorScale>
        <cfvo type="min"/>
        <cfvo type="max"/>
        <color rgb="FFFFEF9C"/>
        <color rgb="FFFF7128"/>
      </colorScale>
    </cfRule>
    <cfRule type="containsBlanks" dxfId="389" priority="878">
      <formula>LEN(TRIM(J23))=0</formula>
    </cfRule>
  </conditionalFormatting>
  <conditionalFormatting sqref="L23">
    <cfRule type="colorScale" priority="875">
      <colorScale>
        <cfvo type="min"/>
        <cfvo type="max"/>
        <color rgb="FFFFEF9C"/>
        <color rgb="FFFF7128"/>
      </colorScale>
    </cfRule>
    <cfRule type="containsBlanks" dxfId="388" priority="876">
      <formula>LEN(TRIM(L23))=0</formula>
    </cfRule>
  </conditionalFormatting>
  <conditionalFormatting sqref="N23">
    <cfRule type="colorScale" priority="873">
      <colorScale>
        <cfvo type="min"/>
        <cfvo type="max"/>
        <color rgb="FFFFEF9C"/>
        <color rgb="FFFF7128"/>
      </colorScale>
    </cfRule>
    <cfRule type="containsBlanks" dxfId="387" priority="874">
      <formula>LEN(TRIM(N23))=0</formula>
    </cfRule>
  </conditionalFormatting>
  <conditionalFormatting sqref="P23">
    <cfRule type="colorScale" priority="871">
      <colorScale>
        <cfvo type="min"/>
        <cfvo type="max"/>
        <color rgb="FFFFEF9C"/>
        <color rgb="FFFF7128"/>
      </colorScale>
    </cfRule>
    <cfRule type="containsBlanks" dxfId="386" priority="872">
      <formula>LEN(TRIM(P23))=0</formula>
    </cfRule>
  </conditionalFormatting>
  <conditionalFormatting sqref="R23">
    <cfRule type="colorScale" priority="869">
      <colorScale>
        <cfvo type="min"/>
        <cfvo type="max"/>
        <color rgb="FFFFEF9C"/>
        <color rgb="FFFF7128"/>
      </colorScale>
    </cfRule>
    <cfRule type="containsBlanks" dxfId="385" priority="870">
      <formula>LEN(TRIM(R23))=0</formula>
    </cfRule>
  </conditionalFormatting>
  <conditionalFormatting sqref="T23">
    <cfRule type="colorScale" priority="867">
      <colorScale>
        <cfvo type="min"/>
        <cfvo type="max"/>
        <color rgb="FFFFEF9C"/>
        <color rgb="FFFF7128"/>
      </colorScale>
    </cfRule>
    <cfRule type="containsBlanks" dxfId="384" priority="868">
      <formula>LEN(TRIM(T23))=0</formula>
    </cfRule>
  </conditionalFormatting>
  <conditionalFormatting sqref="F23:U23">
    <cfRule type="colorScale" priority="865">
      <colorScale>
        <cfvo type="min"/>
        <cfvo type="max"/>
        <color rgb="FFFFEF9C"/>
        <color rgb="FFFF7128"/>
      </colorScale>
    </cfRule>
    <cfRule type="colorScale" priority="866">
      <colorScale>
        <cfvo type="min"/>
        <cfvo type="max"/>
        <color rgb="FFFF7128"/>
        <color rgb="FFFFEF9C"/>
      </colorScale>
    </cfRule>
  </conditionalFormatting>
  <conditionalFormatting sqref="F25">
    <cfRule type="colorScale" priority="863">
      <colorScale>
        <cfvo type="min"/>
        <cfvo type="max"/>
        <color rgb="FFFFEF9C"/>
        <color rgb="FFFF7128"/>
      </colorScale>
    </cfRule>
    <cfRule type="containsBlanks" dxfId="383" priority="864">
      <formula>LEN(TRIM(F25))=0</formula>
    </cfRule>
  </conditionalFormatting>
  <conditionalFormatting sqref="H25">
    <cfRule type="colorScale" priority="861">
      <colorScale>
        <cfvo type="min"/>
        <cfvo type="max"/>
        <color rgb="FFFFEF9C"/>
        <color rgb="FFFF7128"/>
      </colorScale>
    </cfRule>
    <cfRule type="containsBlanks" dxfId="382" priority="862">
      <formula>LEN(TRIM(H25))=0</formula>
    </cfRule>
  </conditionalFormatting>
  <conditionalFormatting sqref="J25">
    <cfRule type="colorScale" priority="859">
      <colorScale>
        <cfvo type="min"/>
        <cfvo type="max"/>
        <color rgb="FFFFEF9C"/>
        <color rgb="FFFF7128"/>
      </colorScale>
    </cfRule>
    <cfRule type="containsBlanks" dxfId="381" priority="860">
      <formula>LEN(TRIM(J25))=0</formula>
    </cfRule>
  </conditionalFormatting>
  <conditionalFormatting sqref="L25">
    <cfRule type="colorScale" priority="857">
      <colorScale>
        <cfvo type="min"/>
        <cfvo type="max"/>
        <color rgb="FFFFEF9C"/>
        <color rgb="FFFF7128"/>
      </colorScale>
    </cfRule>
    <cfRule type="containsBlanks" dxfId="380" priority="858">
      <formula>LEN(TRIM(L25))=0</formula>
    </cfRule>
  </conditionalFormatting>
  <conditionalFormatting sqref="N25">
    <cfRule type="colorScale" priority="855">
      <colorScale>
        <cfvo type="min"/>
        <cfvo type="max"/>
        <color rgb="FFFFEF9C"/>
        <color rgb="FFFF7128"/>
      </colorScale>
    </cfRule>
    <cfRule type="containsBlanks" dxfId="379" priority="856">
      <formula>LEN(TRIM(N25))=0</formula>
    </cfRule>
  </conditionalFormatting>
  <conditionalFormatting sqref="P25">
    <cfRule type="colorScale" priority="853">
      <colorScale>
        <cfvo type="min"/>
        <cfvo type="max"/>
        <color rgb="FFFFEF9C"/>
        <color rgb="FFFF7128"/>
      </colorScale>
    </cfRule>
    <cfRule type="containsBlanks" dxfId="378" priority="854">
      <formula>LEN(TRIM(P25))=0</formula>
    </cfRule>
  </conditionalFormatting>
  <conditionalFormatting sqref="R25">
    <cfRule type="colorScale" priority="851">
      <colorScale>
        <cfvo type="min"/>
        <cfvo type="max"/>
        <color rgb="FFFFEF9C"/>
        <color rgb="FFFF7128"/>
      </colorScale>
    </cfRule>
    <cfRule type="containsBlanks" dxfId="377" priority="852">
      <formula>LEN(TRIM(R25))=0</formula>
    </cfRule>
  </conditionalFormatting>
  <conditionalFormatting sqref="T25">
    <cfRule type="colorScale" priority="849">
      <colorScale>
        <cfvo type="min"/>
        <cfvo type="max"/>
        <color rgb="FFFFEF9C"/>
        <color rgb="FFFF7128"/>
      </colorScale>
    </cfRule>
    <cfRule type="containsBlanks" dxfId="376" priority="850">
      <formula>LEN(TRIM(T25))=0</formula>
    </cfRule>
  </conditionalFormatting>
  <conditionalFormatting sqref="F25:U25">
    <cfRule type="colorScale" priority="847">
      <colorScale>
        <cfvo type="min"/>
        <cfvo type="max"/>
        <color rgb="FFFFEF9C"/>
        <color rgb="FFFF7128"/>
      </colorScale>
    </cfRule>
    <cfRule type="colorScale" priority="848">
      <colorScale>
        <cfvo type="min"/>
        <cfvo type="max"/>
        <color rgb="FFFF7128"/>
        <color rgb="FFFFEF9C"/>
      </colorScale>
    </cfRule>
  </conditionalFormatting>
  <conditionalFormatting sqref="F27">
    <cfRule type="colorScale" priority="845">
      <colorScale>
        <cfvo type="min"/>
        <cfvo type="max"/>
        <color rgb="FFFFEF9C"/>
        <color rgb="FFFF7128"/>
      </colorScale>
    </cfRule>
    <cfRule type="containsBlanks" dxfId="375" priority="846">
      <formula>LEN(TRIM(F27))=0</formula>
    </cfRule>
  </conditionalFormatting>
  <conditionalFormatting sqref="H27">
    <cfRule type="colorScale" priority="843">
      <colorScale>
        <cfvo type="min"/>
        <cfvo type="max"/>
        <color rgb="FFFFEF9C"/>
        <color rgb="FFFF7128"/>
      </colorScale>
    </cfRule>
    <cfRule type="containsBlanks" dxfId="374" priority="844">
      <formula>LEN(TRIM(H27))=0</formula>
    </cfRule>
  </conditionalFormatting>
  <conditionalFormatting sqref="J27">
    <cfRule type="colorScale" priority="841">
      <colorScale>
        <cfvo type="min"/>
        <cfvo type="max"/>
        <color rgb="FFFFEF9C"/>
        <color rgb="FFFF7128"/>
      </colorScale>
    </cfRule>
    <cfRule type="containsBlanks" dxfId="373" priority="842">
      <formula>LEN(TRIM(J27))=0</formula>
    </cfRule>
  </conditionalFormatting>
  <conditionalFormatting sqref="L27">
    <cfRule type="colorScale" priority="839">
      <colorScale>
        <cfvo type="min"/>
        <cfvo type="max"/>
        <color rgb="FFFFEF9C"/>
        <color rgb="FFFF7128"/>
      </colorScale>
    </cfRule>
    <cfRule type="containsBlanks" dxfId="372" priority="840">
      <formula>LEN(TRIM(L27))=0</formula>
    </cfRule>
  </conditionalFormatting>
  <conditionalFormatting sqref="N27">
    <cfRule type="colorScale" priority="837">
      <colorScale>
        <cfvo type="min"/>
        <cfvo type="max"/>
        <color rgb="FFFFEF9C"/>
        <color rgb="FFFF7128"/>
      </colorScale>
    </cfRule>
    <cfRule type="containsBlanks" dxfId="371" priority="838">
      <formula>LEN(TRIM(N27))=0</formula>
    </cfRule>
  </conditionalFormatting>
  <conditionalFormatting sqref="P27">
    <cfRule type="colorScale" priority="835">
      <colorScale>
        <cfvo type="min"/>
        <cfvo type="max"/>
        <color rgb="FFFFEF9C"/>
        <color rgb="FFFF7128"/>
      </colorScale>
    </cfRule>
    <cfRule type="containsBlanks" dxfId="370" priority="836">
      <formula>LEN(TRIM(P27))=0</formula>
    </cfRule>
  </conditionalFormatting>
  <conditionalFormatting sqref="R27">
    <cfRule type="colorScale" priority="833">
      <colorScale>
        <cfvo type="min"/>
        <cfvo type="max"/>
        <color rgb="FFFFEF9C"/>
        <color rgb="FFFF7128"/>
      </colorScale>
    </cfRule>
    <cfRule type="containsBlanks" dxfId="369" priority="834">
      <formula>LEN(TRIM(R27))=0</formula>
    </cfRule>
  </conditionalFormatting>
  <conditionalFormatting sqref="T27">
    <cfRule type="colorScale" priority="831">
      <colorScale>
        <cfvo type="min"/>
        <cfvo type="max"/>
        <color rgb="FFFFEF9C"/>
        <color rgb="FFFF7128"/>
      </colorScale>
    </cfRule>
    <cfRule type="containsBlanks" dxfId="368" priority="832">
      <formula>LEN(TRIM(T27))=0</formula>
    </cfRule>
  </conditionalFormatting>
  <conditionalFormatting sqref="F27:U27">
    <cfRule type="colorScale" priority="829">
      <colorScale>
        <cfvo type="min"/>
        <cfvo type="max"/>
        <color rgb="FFFFEF9C"/>
        <color rgb="FFFF7128"/>
      </colorScale>
    </cfRule>
    <cfRule type="colorScale" priority="830">
      <colorScale>
        <cfvo type="min"/>
        <cfvo type="max"/>
        <color rgb="FFFF7128"/>
        <color rgb="FFFFEF9C"/>
      </colorScale>
    </cfRule>
  </conditionalFormatting>
  <conditionalFormatting sqref="F29">
    <cfRule type="colorScale" priority="827">
      <colorScale>
        <cfvo type="min"/>
        <cfvo type="max"/>
        <color rgb="FFFFEF9C"/>
        <color rgb="FFFF7128"/>
      </colorScale>
    </cfRule>
    <cfRule type="containsBlanks" dxfId="367" priority="828">
      <formula>LEN(TRIM(F29))=0</formula>
    </cfRule>
  </conditionalFormatting>
  <conditionalFormatting sqref="H29">
    <cfRule type="colorScale" priority="825">
      <colorScale>
        <cfvo type="min"/>
        <cfvo type="max"/>
        <color rgb="FFFFEF9C"/>
        <color rgb="FFFF7128"/>
      </colorScale>
    </cfRule>
    <cfRule type="containsBlanks" dxfId="366" priority="826">
      <formula>LEN(TRIM(H29))=0</formula>
    </cfRule>
  </conditionalFormatting>
  <conditionalFormatting sqref="J29">
    <cfRule type="colorScale" priority="823">
      <colorScale>
        <cfvo type="min"/>
        <cfvo type="max"/>
        <color rgb="FFFFEF9C"/>
        <color rgb="FFFF7128"/>
      </colorScale>
    </cfRule>
    <cfRule type="containsBlanks" dxfId="365" priority="824">
      <formula>LEN(TRIM(J29))=0</formula>
    </cfRule>
  </conditionalFormatting>
  <conditionalFormatting sqref="L29">
    <cfRule type="colorScale" priority="821">
      <colorScale>
        <cfvo type="min"/>
        <cfvo type="max"/>
        <color rgb="FFFFEF9C"/>
        <color rgb="FFFF7128"/>
      </colorScale>
    </cfRule>
    <cfRule type="containsBlanks" dxfId="364" priority="822">
      <formula>LEN(TRIM(L29))=0</formula>
    </cfRule>
  </conditionalFormatting>
  <conditionalFormatting sqref="N29">
    <cfRule type="colorScale" priority="819">
      <colorScale>
        <cfvo type="min"/>
        <cfvo type="max"/>
        <color rgb="FFFFEF9C"/>
        <color rgb="FFFF7128"/>
      </colorScale>
    </cfRule>
    <cfRule type="containsBlanks" dxfId="363" priority="820">
      <formula>LEN(TRIM(N29))=0</formula>
    </cfRule>
  </conditionalFormatting>
  <conditionalFormatting sqref="P29">
    <cfRule type="colorScale" priority="817">
      <colorScale>
        <cfvo type="min"/>
        <cfvo type="max"/>
        <color rgb="FFFFEF9C"/>
        <color rgb="FFFF7128"/>
      </colorScale>
    </cfRule>
    <cfRule type="containsBlanks" dxfId="362" priority="818">
      <formula>LEN(TRIM(P29))=0</formula>
    </cfRule>
  </conditionalFormatting>
  <conditionalFormatting sqref="R29">
    <cfRule type="colorScale" priority="815">
      <colorScale>
        <cfvo type="min"/>
        <cfvo type="max"/>
        <color rgb="FFFFEF9C"/>
        <color rgb="FFFF7128"/>
      </colorScale>
    </cfRule>
    <cfRule type="containsBlanks" dxfId="361" priority="816">
      <formula>LEN(TRIM(R29))=0</formula>
    </cfRule>
  </conditionalFormatting>
  <conditionalFormatting sqref="T29">
    <cfRule type="colorScale" priority="813">
      <colorScale>
        <cfvo type="min"/>
        <cfvo type="max"/>
        <color rgb="FFFFEF9C"/>
        <color rgb="FFFF7128"/>
      </colorScale>
    </cfRule>
    <cfRule type="containsBlanks" dxfId="360" priority="814">
      <formula>LEN(TRIM(T29))=0</formula>
    </cfRule>
  </conditionalFormatting>
  <conditionalFormatting sqref="F29:U29">
    <cfRule type="colorScale" priority="811">
      <colorScale>
        <cfvo type="min"/>
        <cfvo type="max"/>
        <color rgb="FFFFEF9C"/>
        <color rgb="FFFF7128"/>
      </colorScale>
    </cfRule>
    <cfRule type="colorScale" priority="812">
      <colorScale>
        <cfvo type="min"/>
        <cfvo type="max"/>
        <color rgb="FFFF7128"/>
        <color rgb="FFFFEF9C"/>
      </colorScale>
    </cfRule>
  </conditionalFormatting>
  <conditionalFormatting sqref="F31">
    <cfRule type="colorScale" priority="809">
      <colorScale>
        <cfvo type="min"/>
        <cfvo type="max"/>
        <color rgb="FFFFEF9C"/>
        <color rgb="FFFF7128"/>
      </colorScale>
    </cfRule>
    <cfRule type="containsBlanks" dxfId="359" priority="810">
      <formula>LEN(TRIM(F31))=0</formula>
    </cfRule>
  </conditionalFormatting>
  <conditionalFormatting sqref="H31">
    <cfRule type="colorScale" priority="807">
      <colorScale>
        <cfvo type="min"/>
        <cfvo type="max"/>
        <color rgb="FFFFEF9C"/>
        <color rgb="FFFF7128"/>
      </colorScale>
    </cfRule>
    <cfRule type="containsBlanks" dxfId="358" priority="808">
      <formula>LEN(TRIM(H31))=0</formula>
    </cfRule>
  </conditionalFormatting>
  <conditionalFormatting sqref="J31">
    <cfRule type="colorScale" priority="805">
      <colorScale>
        <cfvo type="min"/>
        <cfvo type="max"/>
        <color rgb="FFFFEF9C"/>
        <color rgb="FFFF7128"/>
      </colorScale>
    </cfRule>
    <cfRule type="containsBlanks" dxfId="357" priority="806">
      <formula>LEN(TRIM(J31))=0</formula>
    </cfRule>
  </conditionalFormatting>
  <conditionalFormatting sqref="L31">
    <cfRule type="colorScale" priority="803">
      <colorScale>
        <cfvo type="min"/>
        <cfvo type="max"/>
        <color rgb="FFFFEF9C"/>
        <color rgb="FFFF7128"/>
      </colorScale>
    </cfRule>
    <cfRule type="containsBlanks" dxfId="356" priority="804">
      <formula>LEN(TRIM(L31))=0</formula>
    </cfRule>
  </conditionalFormatting>
  <conditionalFormatting sqref="N31">
    <cfRule type="colorScale" priority="801">
      <colorScale>
        <cfvo type="min"/>
        <cfvo type="max"/>
        <color rgb="FFFFEF9C"/>
        <color rgb="FFFF7128"/>
      </colorScale>
    </cfRule>
    <cfRule type="containsBlanks" dxfId="355" priority="802">
      <formula>LEN(TRIM(N31))=0</formula>
    </cfRule>
  </conditionalFormatting>
  <conditionalFormatting sqref="P31">
    <cfRule type="colorScale" priority="799">
      <colorScale>
        <cfvo type="min"/>
        <cfvo type="max"/>
        <color rgb="FFFFEF9C"/>
        <color rgb="FFFF7128"/>
      </colorScale>
    </cfRule>
    <cfRule type="containsBlanks" dxfId="354" priority="800">
      <formula>LEN(TRIM(P31))=0</formula>
    </cfRule>
  </conditionalFormatting>
  <conditionalFormatting sqref="R31">
    <cfRule type="colorScale" priority="797">
      <colorScale>
        <cfvo type="min"/>
        <cfvo type="max"/>
        <color rgb="FFFFEF9C"/>
        <color rgb="FFFF7128"/>
      </colorScale>
    </cfRule>
    <cfRule type="containsBlanks" dxfId="353" priority="798">
      <formula>LEN(TRIM(R31))=0</formula>
    </cfRule>
  </conditionalFormatting>
  <conditionalFormatting sqref="T31">
    <cfRule type="colorScale" priority="795">
      <colorScale>
        <cfvo type="min"/>
        <cfvo type="max"/>
        <color rgb="FFFFEF9C"/>
        <color rgb="FFFF7128"/>
      </colorScale>
    </cfRule>
    <cfRule type="containsBlanks" dxfId="352" priority="796">
      <formula>LEN(TRIM(T31))=0</formula>
    </cfRule>
  </conditionalFormatting>
  <conditionalFormatting sqref="F31:U31">
    <cfRule type="colorScale" priority="793">
      <colorScale>
        <cfvo type="min"/>
        <cfvo type="max"/>
        <color rgb="FFFFEF9C"/>
        <color rgb="FFFF7128"/>
      </colorScale>
    </cfRule>
    <cfRule type="colorScale" priority="794">
      <colorScale>
        <cfvo type="min"/>
        <cfvo type="max"/>
        <color rgb="FFFF7128"/>
        <color rgb="FFFFEF9C"/>
      </colorScale>
    </cfRule>
  </conditionalFormatting>
  <conditionalFormatting sqref="F33">
    <cfRule type="colorScale" priority="791">
      <colorScale>
        <cfvo type="min"/>
        <cfvo type="max"/>
        <color rgb="FFFFEF9C"/>
        <color rgb="FFFF7128"/>
      </colorScale>
    </cfRule>
    <cfRule type="containsBlanks" dxfId="351" priority="792">
      <formula>LEN(TRIM(F33))=0</formula>
    </cfRule>
  </conditionalFormatting>
  <conditionalFormatting sqref="H33">
    <cfRule type="colorScale" priority="789">
      <colorScale>
        <cfvo type="min"/>
        <cfvo type="max"/>
        <color rgb="FFFFEF9C"/>
        <color rgb="FFFF7128"/>
      </colorScale>
    </cfRule>
    <cfRule type="containsBlanks" dxfId="350" priority="790">
      <formula>LEN(TRIM(H33))=0</formula>
    </cfRule>
  </conditionalFormatting>
  <conditionalFormatting sqref="J33">
    <cfRule type="colorScale" priority="787">
      <colorScale>
        <cfvo type="min"/>
        <cfvo type="max"/>
        <color rgb="FFFFEF9C"/>
        <color rgb="FFFF7128"/>
      </colorScale>
    </cfRule>
    <cfRule type="containsBlanks" dxfId="349" priority="788">
      <formula>LEN(TRIM(J33))=0</formula>
    </cfRule>
  </conditionalFormatting>
  <conditionalFormatting sqref="L33">
    <cfRule type="colorScale" priority="785">
      <colorScale>
        <cfvo type="min"/>
        <cfvo type="max"/>
        <color rgb="FFFFEF9C"/>
        <color rgb="FFFF7128"/>
      </colorScale>
    </cfRule>
    <cfRule type="containsBlanks" dxfId="348" priority="786">
      <formula>LEN(TRIM(L33))=0</formula>
    </cfRule>
  </conditionalFormatting>
  <conditionalFormatting sqref="N33">
    <cfRule type="colorScale" priority="783">
      <colorScale>
        <cfvo type="min"/>
        <cfvo type="max"/>
        <color rgb="FFFFEF9C"/>
        <color rgb="FFFF7128"/>
      </colorScale>
    </cfRule>
    <cfRule type="containsBlanks" dxfId="347" priority="784">
      <formula>LEN(TRIM(N33))=0</formula>
    </cfRule>
  </conditionalFormatting>
  <conditionalFormatting sqref="P33">
    <cfRule type="colorScale" priority="781">
      <colorScale>
        <cfvo type="min"/>
        <cfvo type="max"/>
        <color rgb="FFFFEF9C"/>
        <color rgb="FFFF7128"/>
      </colorScale>
    </cfRule>
    <cfRule type="containsBlanks" dxfId="346" priority="782">
      <formula>LEN(TRIM(P33))=0</formula>
    </cfRule>
  </conditionalFormatting>
  <conditionalFormatting sqref="R33">
    <cfRule type="colorScale" priority="779">
      <colorScale>
        <cfvo type="min"/>
        <cfvo type="max"/>
        <color rgb="FFFFEF9C"/>
        <color rgb="FFFF7128"/>
      </colorScale>
    </cfRule>
    <cfRule type="containsBlanks" dxfId="345" priority="780">
      <formula>LEN(TRIM(R33))=0</formula>
    </cfRule>
  </conditionalFormatting>
  <conditionalFormatting sqref="T33">
    <cfRule type="colorScale" priority="777">
      <colorScale>
        <cfvo type="min"/>
        <cfvo type="max"/>
        <color rgb="FFFFEF9C"/>
        <color rgb="FFFF7128"/>
      </colorScale>
    </cfRule>
    <cfRule type="containsBlanks" dxfId="344" priority="778">
      <formula>LEN(TRIM(T33))=0</formula>
    </cfRule>
  </conditionalFormatting>
  <conditionalFormatting sqref="F33:U33">
    <cfRule type="colorScale" priority="775">
      <colorScale>
        <cfvo type="min"/>
        <cfvo type="max"/>
        <color rgb="FFFFEF9C"/>
        <color rgb="FFFF7128"/>
      </colorScale>
    </cfRule>
    <cfRule type="colorScale" priority="776">
      <colorScale>
        <cfvo type="min"/>
        <cfvo type="max"/>
        <color rgb="FFFF7128"/>
        <color rgb="FFFFEF9C"/>
      </colorScale>
    </cfRule>
  </conditionalFormatting>
  <conditionalFormatting sqref="F35">
    <cfRule type="colorScale" priority="773">
      <colorScale>
        <cfvo type="min"/>
        <cfvo type="max"/>
        <color rgb="FFFFEF9C"/>
        <color rgb="FFFF7128"/>
      </colorScale>
    </cfRule>
    <cfRule type="containsBlanks" dxfId="343" priority="774">
      <formula>LEN(TRIM(F35))=0</formula>
    </cfRule>
  </conditionalFormatting>
  <conditionalFormatting sqref="H35">
    <cfRule type="colorScale" priority="771">
      <colorScale>
        <cfvo type="min"/>
        <cfvo type="max"/>
        <color rgb="FFFFEF9C"/>
        <color rgb="FFFF7128"/>
      </colorScale>
    </cfRule>
    <cfRule type="containsBlanks" dxfId="342" priority="772">
      <formula>LEN(TRIM(H35))=0</formula>
    </cfRule>
  </conditionalFormatting>
  <conditionalFormatting sqref="J35">
    <cfRule type="colorScale" priority="769">
      <colorScale>
        <cfvo type="min"/>
        <cfvo type="max"/>
        <color rgb="FFFFEF9C"/>
        <color rgb="FFFF7128"/>
      </colorScale>
    </cfRule>
    <cfRule type="containsBlanks" dxfId="341" priority="770">
      <formula>LEN(TRIM(J35))=0</formula>
    </cfRule>
  </conditionalFormatting>
  <conditionalFormatting sqref="L35">
    <cfRule type="colorScale" priority="767">
      <colorScale>
        <cfvo type="min"/>
        <cfvo type="max"/>
        <color rgb="FFFFEF9C"/>
        <color rgb="FFFF7128"/>
      </colorScale>
    </cfRule>
    <cfRule type="containsBlanks" dxfId="340" priority="768">
      <formula>LEN(TRIM(L35))=0</formula>
    </cfRule>
  </conditionalFormatting>
  <conditionalFormatting sqref="N35">
    <cfRule type="colorScale" priority="765">
      <colorScale>
        <cfvo type="min"/>
        <cfvo type="max"/>
        <color rgb="FFFFEF9C"/>
        <color rgb="FFFF7128"/>
      </colorScale>
    </cfRule>
    <cfRule type="containsBlanks" dxfId="339" priority="766">
      <formula>LEN(TRIM(N35))=0</formula>
    </cfRule>
  </conditionalFormatting>
  <conditionalFormatting sqref="P35">
    <cfRule type="colorScale" priority="763">
      <colorScale>
        <cfvo type="min"/>
        <cfvo type="max"/>
        <color rgb="FFFFEF9C"/>
        <color rgb="FFFF7128"/>
      </colorScale>
    </cfRule>
    <cfRule type="containsBlanks" dxfId="338" priority="764">
      <formula>LEN(TRIM(P35))=0</formula>
    </cfRule>
  </conditionalFormatting>
  <conditionalFormatting sqref="R35">
    <cfRule type="colorScale" priority="761">
      <colorScale>
        <cfvo type="min"/>
        <cfvo type="max"/>
        <color rgb="FFFFEF9C"/>
        <color rgb="FFFF7128"/>
      </colorScale>
    </cfRule>
    <cfRule type="containsBlanks" dxfId="337" priority="762">
      <formula>LEN(TRIM(R35))=0</formula>
    </cfRule>
  </conditionalFormatting>
  <conditionalFormatting sqref="T35">
    <cfRule type="colorScale" priority="759">
      <colorScale>
        <cfvo type="min"/>
        <cfvo type="max"/>
        <color rgb="FFFFEF9C"/>
        <color rgb="FFFF7128"/>
      </colorScale>
    </cfRule>
    <cfRule type="containsBlanks" dxfId="336" priority="760">
      <formula>LEN(TRIM(T35))=0</formula>
    </cfRule>
  </conditionalFormatting>
  <conditionalFormatting sqref="F35:U35">
    <cfRule type="colorScale" priority="757">
      <colorScale>
        <cfvo type="min"/>
        <cfvo type="max"/>
        <color rgb="FFFFEF9C"/>
        <color rgb="FFFF7128"/>
      </colorScale>
    </cfRule>
    <cfRule type="colorScale" priority="758">
      <colorScale>
        <cfvo type="min"/>
        <cfvo type="max"/>
        <color rgb="FFFF7128"/>
        <color rgb="FFFFEF9C"/>
      </colorScale>
    </cfRule>
  </conditionalFormatting>
  <conditionalFormatting sqref="F37">
    <cfRule type="colorScale" priority="755">
      <colorScale>
        <cfvo type="min"/>
        <cfvo type="max"/>
        <color rgb="FFFFEF9C"/>
        <color rgb="FFFF7128"/>
      </colorScale>
    </cfRule>
    <cfRule type="containsBlanks" dxfId="335" priority="756">
      <formula>LEN(TRIM(F37))=0</formula>
    </cfRule>
  </conditionalFormatting>
  <conditionalFormatting sqref="H37">
    <cfRule type="colorScale" priority="753">
      <colorScale>
        <cfvo type="min"/>
        <cfvo type="max"/>
        <color rgb="FFFFEF9C"/>
        <color rgb="FFFF7128"/>
      </colorScale>
    </cfRule>
    <cfRule type="containsBlanks" dxfId="334" priority="754">
      <formula>LEN(TRIM(H37))=0</formula>
    </cfRule>
  </conditionalFormatting>
  <conditionalFormatting sqref="J37">
    <cfRule type="colorScale" priority="751">
      <colorScale>
        <cfvo type="min"/>
        <cfvo type="max"/>
        <color rgb="FFFFEF9C"/>
        <color rgb="FFFF7128"/>
      </colorScale>
    </cfRule>
    <cfRule type="containsBlanks" dxfId="333" priority="752">
      <formula>LEN(TRIM(J37))=0</formula>
    </cfRule>
  </conditionalFormatting>
  <conditionalFormatting sqref="L37">
    <cfRule type="colorScale" priority="749">
      <colorScale>
        <cfvo type="min"/>
        <cfvo type="max"/>
        <color rgb="FFFFEF9C"/>
        <color rgb="FFFF7128"/>
      </colorScale>
    </cfRule>
    <cfRule type="containsBlanks" dxfId="332" priority="750">
      <formula>LEN(TRIM(L37))=0</formula>
    </cfRule>
  </conditionalFormatting>
  <conditionalFormatting sqref="N37">
    <cfRule type="colorScale" priority="747">
      <colorScale>
        <cfvo type="min"/>
        <cfvo type="max"/>
        <color rgb="FFFFEF9C"/>
        <color rgb="FFFF7128"/>
      </colorScale>
    </cfRule>
    <cfRule type="containsBlanks" dxfId="331" priority="748">
      <formula>LEN(TRIM(N37))=0</formula>
    </cfRule>
  </conditionalFormatting>
  <conditionalFormatting sqref="P37">
    <cfRule type="colorScale" priority="745">
      <colorScale>
        <cfvo type="min"/>
        <cfvo type="max"/>
        <color rgb="FFFFEF9C"/>
        <color rgb="FFFF7128"/>
      </colorScale>
    </cfRule>
    <cfRule type="containsBlanks" dxfId="330" priority="746">
      <formula>LEN(TRIM(P37))=0</formula>
    </cfRule>
  </conditionalFormatting>
  <conditionalFormatting sqref="R37">
    <cfRule type="colorScale" priority="743">
      <colorScale>
        <cfvo type="min"/>
        <cfvo type="max"/>
        <color rgb="FFFFEF9C"/>
        <color rgb="FFFF7128"/>
      </colorScale>
    </cfRule>
    <cfRule type="containsBlanks" dxfId="329" priority="744">
      <formula>LEN(TRIM(R37))=0</formula>
    </cfRule>
  </conditionalFormatting>
  <conditionalFormatting sqref="T37">
    <cfRule type="colorScale" priority="741">
      <colorScale>
        <cfvo type="min"/>
        <cfvo type="max"/>
        <color rgb="FFFFEF9C"/>
        <color rgb="FFFF7128"/>
      </colorScale>
    </cfRule>
    <cfRule type="containsBlanks" dxfId="328" priority="742">
      <formula>LEN(TRIM(T37))=0</formula>
    </cfRule>
  </conditionalFormatting>
  <conditionalFormatting sqref="F37:U37">
    <cfRule type="colorScale" priority="739">
      <colorScale>
        <cfvo type="min"/>
        <cfvo type="max"/>
        <color rgb="FFFFEF9C"/>
        <color rgb="FFFF7128"/>
      </colorScale>
    </cfRule>
    <cfRule type="colorScale" priority="740">
      <colorScale>
        <cfvo type="min"/>
        <cfvo type="max"/>
        <color rgb="FFFF7128"/>
        <color rgb="FFFFEF9C"/>
      </colorScale>
    </cfRule>
  </conditionalFormatting>
  <conditionalFormatting sqref="F39">
    <cfRule type="colorScale" priority="737">
      <colorScale>
        <cfvo type="min"/>
        <cfvo type="max"/>
        <color rgb="FFFFEF9C"/>
        <color rgb="FFFF7128"/>
      </colorScale>
    </cfRule>
    <cfRule type="containsBlanks" dxfId="327" priority="738">
      <formula>LEN(TRIM(F39))=0</formula>
    </cfRule>
  </conditionalFormatting>
  <conditionalFormatting sqref="H39">
    <cfRule type="colorScale" priority="735">
      <colorScale>
        <cfvo type="min"/>
        <cfvo type="max"/>
        <color rgb="FFFFEF9C"/>
        <color rgb="FFFF7128"/>
      </colorScale>
    </cfRule>
    <cfRule type="containsBlanks" dxfId="326" priority="736">
      <formula>LEN(TRIM(H39))=0</formula>
    </cfRule>
  </conditionalFormatting>
  <conditionalFormatting sqref="J39">
    <cfRule type="colorScale" priority="733">
      <colorScale>
        <cfvo type="min"/>
        <cfvo type="max"/>
        <color rgb="FFFFEF9C"/>
        <color rgb="FFFF7128"/>
      </colorScale>
    </cfRule>
    <cfRule type="containsBlanks" dxfId="325" priority="734">
      <formula>LEN(TRIM(J39))=0</formula>
    </cfRule>
  </conditionalFormatting>
  <conditionalFormatting sqref="L39">
    <cfRule type="colorScale" priority="731">
      <colorScale>
        <cfvo type="min"/>
        <cfvo type="max"/>
        <color rgb="FFFFEF9C"/>
        <color rgb="FFFF7128"/>
      </colorScale>
    </cfRule>
    <cfRule type="containsBlanks" dxfId="324" priority="732">
      <formula>LEN(TRIM(L39))=0</formula>
    </cfRule>
  </conditionalFormatting>
  <conditionalFormatting sqref="N39">
    <cfRule type="colorScale" priority="729">
      <colorScale>
        <cfvo type="min"/>
        <cfvo type="max"/>
        <color rgb="FFFFEF9C"/>
        <color rgb="FFFF7128"/>
      </colorScale>
    </cfRule>
    <cfRule type="containsBlanks" dxfId="323" priority="730">
      <formula>LEN(TRIM(N39))=0</formula>
    </cfRule>
  </conditionalFormatting>
  <conditionalFormatting sqref="P39">
    <cfRule type="colorScale" priority="727">
      <colorScale>
        <cfvo type="min"/>
        <cfvo type="max"/>
        <color rgb="FFFFEF9C"/>
        <color rgb="FFFF7128"/>
      </colorScale>
    </cfRule>
    <cfRule type="containsBlanks" dxfId="322" priority="728">
      <formula>LEN(TRIM(P39))=0</formula>
    </cfRule>
  </conditionalFormatting>
  <conditionalFormatting sqref="R39">
    <cfRule type="colorScale" priority="725">
      <colorScale>
        <cfvo type="min"/>
        <cfvo type="max"/>
        <color rgb="FFFFEF9C"/>
        <color rgb="FFFF7128"/>
      </colorScale>
    </cfRule>
    <cfRule type="containsBlanks" dxfId="321" priority="726">
      <formula>LEN(TRIM(R39))=0</formula>
    </cfRule>
  </conditionalFormatting>
  <conditionalFormatting sqref="T39">
    <cfRule type="colorScale" priority="723">
      <colorScale>
        <cfvo type="min"/>
        <cfvo type="max"/>
        <color rgb="FFFFEF9C"/>
        <color rgb="FFFF7128"/>
      </colorScale>
    </cfRule>
    <cfRule type="containsBlanks" dxfId="320" priority="724">
      <formula>LEN(TRIM(T39))=0</formula>
    </cfRule>
  </conditionalFormatting>
  <conditionalFormatting sqref="F39:U39">
    <cfRule type="colorScale" priority="721">
      <colorScale>
        <cfvo type="min"/>
        <cfvo type="max"/>
        <color rgb="FFFFEF9C"/>
        <color rgb="FFFF7128"/>
      </colorScale>
    </cfRule>
    <cfRule type="colorScale" priority="722">
      <colorScale>
        <cfvo type="min"/>
        <cfvo type="max"/>
        <color rgb="FFFF7128"/>
        <color rgb="FFFFEF9C"/>
      </colorScale>
    </cfRule>
  </conditionalFormatting>
  <conditionalFormatting sqref="F41">
    <cfRule type="colorScale" priority="719">
      <colorScale>
        <cfvo type="min"/>
        <cfvo type="max"/>
        <color rgb="FFFFEF9C"/>
        <color rgb="FFFF7128"/>
      </colorScale>
    </cfRule>
    <cfRule type="containsBlanks" dxfId="319" priority="720">
      <formula>LEN(TRIM(F41))=0</formula>
    </cfRule>
  </conditionalFormatting>
  <conditionalFormatting sqref="H41">
    <cfRule type="colorScale" priority="717">
      <colorScale>
        <cfvo type="min"/>
        <cfvo type="max"/>
        <color rgb="FFFFEF9C"/>
        <color rgb="FFFF7128"/>
      </colorScale>
    </cfRule>
    <cfRule type="containsBlanks" dxfId="318" priority="718">
      <formula>LEN(TRIM(H41))=0</formula>
    </cfRule>
  </conditionalFormatting>
  <conditionalFormatting sqref="J41">
    <cfRule type="colorScale" priority="715">
      <colorScale>
        <cfvo type="min"/>
        <cfvo type="max"/>
        <color rgb="FFFFEF9C"/>
        <color rgb="FFFF7128"/>
      </colorScale>
    </cfRule>
    <cfRule type="containsBlanks" dxfId="317" priority="716">
      <formula>LEN(TRIM(J41))=0</formula>
    </cfRule>
  </conditionalFormatting>
  <conditionalFormatting sqref="L41">
    <cfRule type="colorScale" priority="713">
      <colorScale>
        <cfvo type="min"/>
        <cfvo type="max"/>
        <color rgb="FFFFEF9C"/>
        <color rgb="FFFF7128"/>
      </colorScale>
    </cfRule>
    <cfRule type="containsBlanks" dxfId="316" priority="714">
      <formula>LEN(TRIM(L41))=0</formula>
    </cfRule>
  </conditionalFormatting>
  <conditionalFormatting sqref="N41">
    <cfRule type="colorScale" priority="711">
      <colorScale>
        <cfvo type="min"/>
        <cfvo type="max"/>
        <color rgb="FFFFEF9C"/>
        <color rgb="FFFF7128"/>
      </colorScale>
    </cfRule>
    <cfRule type="containsBlanks" dxfId="315" priority="712">
      <formula>LEN(TRIM(N41))=0</formula>
    </cfRule>
  </conditionalFormatting>
  <conditionalFormatting sqref="P41">
    <cfRule type="colorScale" priority="709">
      <colorScale>
        <cfvo type="min"/>
        <cfvo type="max"/>
        <color rgb="FFFFEF9C"/>
        <color rgb="FFFF7128"/>
      </colorScale>
    </cfRule>
    <cfRule type="containsBlanks" dxfId="314" priority="710">
      <formula>LEN(TRIM(P41))=0</formula>
    </cfRule>
  </conditionalFormatting>
  <conditionalFormatting sqref="R41">
    <cfRule type="colorScale" priority="707">
      <colorScale>
        <cfvo type="min"/>
        <cfvo type="max"/>
        <color rgb="FFFFEF9C"/>
        <color rgb="FFFF7128"/>
      </colorScale>
    </cfRule>
    <cfRule type="containsBlanks" dxfId="313" priority="708">
      <formula>LEN(TRIM(R41))=0</formula>
    </cfRule>
  </conditionalFormatting>
  <conditionalFormatting sqref="T41">
    <cfRule type="colorScale" priority="705">
      <colorScale>
        <cfvo type="min"/>
        <cfvo type="max"/>
        <color rgb="FFFFEF9C"/>
        <color rgb="FFFF7128"/>
      </colorScale>
    </cfRule>
    <cfRule type="containsBlanks" dxfId="312" priority="706">
      <formula>LEN(TRIM(T41))=0</formula>
    </cfRule>
  </conditionalFormatting>
  <conditionalFormatting sqref="F41:U41">
    <cfRule type="colorScale" priority="703">
      <colorScale>
        <cfvo type="min"/>
        <cfvo type="max"/>
        <color rgb="FFFFEF9C"/>
        <color rgb="FFFF7128"/>
      </colorScale>
    </cfRule>
    <cfRule type="colorScale" priority="704">
      <colorScale>
        <cfvo type="min"/>
        <cfvo type="max"/>
        <color rgb="FFFF7128"/>
        <color rgb="FFFFEF9C"/>
      </colorScale>
    </cfRule>
  </conditionalFormatting>
  <conditionalFormatting sqref="F43">
    <cfRule type="colorScale" priority="701">
      <colorScale>
        <cfvo type="min"/>
        <cfvo type="max"/>
        <color rgb="FFFFEF9C"/>
        <color rgb="FFFF7128"/>
      </colorScale>
    </cfRule>
    <cfRule type="containsBlanks" dxfId="311" priority="702">
      <formula>LEN(TRIM(F43))=0</formula>
    </cfRule>
  </conditionalFormatting>
  <conditionalFormatting sqref="H43">
    <cfRule type="colorScale" priority="699">
      <colorScale>
        <cfvo type="min"/>
        <cfvo type="max"/>
        <color rgb="FFFFEF9C"/>
        <color rgb="FFFF7128"/>
      </colorScale>
    </cfRule>
    <cfRule type="containsBlanks" dxfId="310" priority="700">
      <formula>LEN(TRIM(H43))=0</formula>
    </cfRule>
  </conditionalFormatting>
  <conditionalFormatting sqref="J43">
    <cfRule type="colorScale" priority="697">
      <colorScale>
        <cfvo type="min"/>
        <cfvo type="max"/>
        <color rgb="FFFFEF9C"/>
        <color rgb="FFFF7128"/>
      </colorScale>
    </cfRule>
    <cfRule type="containsBlanks" dxfId="309" priority="698">
      <formula>LEN(TRIM(J43))=0</formula>
    </cfRule>
  </conditionalFormatting>
  <conditionalFormatting sqref="L43">
    <cfRule type="colorScale" priority="695">
      <colorScale>
        <cfvo type="min"/>
        <cfvo type="max"/>
        <color rgb="FFFFEF9C"/>
        <color rgb="FFFF7128"/>
      </colorScale>
    </cfRule>
    <cfRule type="containsBlanks" dxfId="308" priority="696">
      <formula>LEN(TRIM(L43))=0</formula>
    </cfRule>
  </conditionalFormatting>
  <conditionalFormatting sqref="N43">
    <cfRule type="colorScale" priority="693">
      <colorScale>
        <cfvo type="min"/>
        <cfvo type="max"/>
        <color rgb="FFFFEF9C"/>
        <color rgb="FFFF7128"/>
      </colorScale>
    </cfRule>
    <cfRule type="containsBlanks" dxfId="307" priority="694">
      <formula>LEN(TRIM(N43))=0</formula>
    </cfRule>
  </conditionalFormatting>
  <conditionalFormatting sqref="P43">
    <cfRule type="colorScale" priority="691">
      <colorScale>
        <cfvo type="min"/>
        <cfvo type="max"/>
        <color rgb="FFFFEF9C"/>
        <color rgb="FFFF7128"/>
      </colorScale>
    </cfRule>
    <cfRule type="containsBlanks" dxfId="306" priority="692">
      <formula>LEN(TRIM(P43))=0</formula>
    </cfRule>
  </conditionalFormatting>
  <conditionalFormatting sqref="R43">
    <cfRule type="colorScale" priority="689">
      <colorScale>
        <cfvo type="min"/>
        <cfvo type="max"/>
        <color rgb="FFFFEF9C"/>
        <color rgb="FFFF7128"/>
      </colorScale>
    </cfRule>
    <cfRule type="containsBlanks" dxfId="305" priority="690">
      <formula>LEN(TRIM(R43))=0</formula>
    </cfRule>
  </conditionalFormatting>
  <conditionalFormatting sqref="T43">
    <cfRule type="colorScale" priority="687">
      <colorScale>
        <cfvo type="min"/>
        <cfvo type="max"/>
        <color rgb="FFFFEF9C"/>
        <color rgb="FFFF7128"/>
      </colorScale>
    </cfRule>
    <cfRule type="containsBlanks" dxfId="304" priority="688">
      <formula>LEN(TRIM(T43))=0</formula>
    </cfRule>
  </conditionalFormatting>
  <conditionalFormatting sqref="F43:U43">
    <cfRule type="colorScale" priority="685">
      <colorScale>
        <cfvo type="min"/>
        <cfvo type="max"/>
        <color rgb="FFFFEF9C"/>
        <color rgb="FFFF7128"/>
      </colorScale>
    </cfRule>
    <cfRule type="colorScale" priority="686">
      <colorScale>
        <cfvo type="min"/>
        <cfvo type="max"/>
        <color rgb="FFFF7128"/>
        <color rgb="FFFFEF9C"/>
      </colorScale>
    </cfRule>
  </conditionalFormatting>
  <conditionalFormatting sqref="F45">
    <cfRule type="colorScale" priority="683">
      <colorScale>
        <cfvo type="min"/>
        <cfvo type="max"/>
        <color rgb="FFFFEF9C"/>
        <color rgb="FFFF7128"/>
      </colorScale>
    </cfRule>
    <cfRule type="containsBlanks" dxfId="303" priority="684">
      <formula>LEN(TRIM(F45))=0</formula>
    </cfRule>
  </conditionalFormatting>
  <conditionalFormatting sqref="H45">
    <cfRule type="colorScale" priority="681">
      <colorScale>
        <cfvo type="min"/>
        <cfvo type="max"/>
        <color rgb="FFFFEF9C"/>
        <color rgb="FFFF7128"/>
      </colorScale>
    </cfRule>
    <cfRule type="containsBlanks" dxfId="302" priority="682">
      <formula>LEN(TRIM(H45))=0</formula>
    </cfRule>
  </conditionalFormatting>
  <conditionalFormatting sqref="J45">
    <cfRule type="colorScale" priority="679">
      <colorScale>
        <cfvo type="min"/>
        <cfvo type="max"/>
        <color rgb="FFFFEF9C"/>
        <color rgb="FFFF7128"/>
      </colorScale>
    </cfRule>
    <cfRule type="containsBlanks" dxfId="301" priority="680">
      <formula>LEN(TRIM(J45))=0</formula>
    </cfRule>
  </conditionalFormatting>
  <conditionalFormatting sqref="L45">
    <cfRule type="colorScale" priority="677">
      <colorScale>
        <cfvo type="min"/>
        <cfvo type="max"/>
        <color rgb="FFFFEF9C"/>
        <color rgb="FFFF7128"/>
      </colorScale>
    </cfRule>
    <cfRule type="containsBlanks" dxfId="300" priority="678">
      <formula>LEN(TRIM(L45))=0</formula>
    </cfRule>
  </conditionalFormatting>
  <conditionalFormatting sqref="N45">
    <cfRule type="colorScale" priority="675">
      <colorScale>
        <cfvo type="min"/>
        <cfvo type="max"/>
        <color rgb="FFFFEF9C"/>
        <color rgb="FFFF7128"/>
      </colorScale>
    </cfRule>
    <cfRule type="containsBlanks" dxfId="299" priority="676">
      <formula>LEN(TRIM(N45))=0</formula>
    </cfRule>
  </conditionalFormatting>
  <conditionalFormatting sqref="P45">
    <cfRule type="colorScale" priority="673">
      <colorScale>
        <cfvo type="min"/>
        <cfvo type="max"/>
        <color rgb="FFFFEF9C"/>
        <color rgb="FFFF7128"/>
      </colorScale>
    </cfRule>
    <cfRule type="containsBlanks" dxfId="298" priority="674">
      <formula>LEN(TRIM(P45))=0</formula>
    </cfRule>
  </conditionalFormatting>
  <conditionalFormatting sqref="R45">
    <cfRule type="colorScale" priority="671">
      <colorScale>
        <cfvo type="min"/>
        <cfvo type="max"/>
        <color rgb="FFFFEF9C"/>
        <color rgb="FFFF7128"/>
      </colorScale>
    </cfRule>
    <cfRule type="containsBlanks" dxfId="297" priority="672">
      <formula>LEN(TRIM(R45))=0</formula>
    </cfRule>
  </conditionalFormatting>
  <conditionalFormatting sqref="T45">
    <cfRule type="colorScale" priority="669">
      <colorScale>
        <cfvo type="min"/>
        <cfvo type="max"/>
        <color rgb="FFFFEF9C"/>
        <color rgb="FFFF7128"/>
      </colorScale>
    </cfRule>
    <cfRule type="containsBlanks" dxfId="296" priority="670">
      <formula>LEN(TRIM(T45))=0</formula>
    </cfRule>
  </conditionalFormatting>
  <conditionalFormatting sqref="F45:U45">
    <cfRule type="colorScale" priority="667">
      <colorScale>
        <cfvo type="min"/>
        <cfvo type="max"/>
        <color rgb="FFFFEF9C"/>
        <color rgb="FFFF7128"/>
      </colorScale>
    </cfRule>
    <cfRule type="colorScale" priority="668">
      <colorScale>
        <cfvo type="min"/>
        <cfvo type="max"/>
        <color rgb="FFFF7128"/>
        <color rgb="FFFFEF9C"/>
      </colorScale>
    </cfRule>
  </conditionalFormatting>
  <conditionalFormatting sqref="F47">
    <cfRule type="colorScale" priority="665">
      <colorScale>
        <cfvo type="min"/>
        <cfvo type="max"/>
        <color rgb="FFFFEF9C"/>
        <color rgb="FFFF7128"/>
      </colorScale>
    </cfRule>
    <cfRule type="containsBlanks" dxfId="295" priority="666">
      <formula>LEN(TRIM(F47))=0</formula>
    </cfRule>
  </conditionalFormatting>
  <conditionalFormatting sqref="H47">
    <cfRule type="colorScale" priority="663">
      <colorScale>
        <cfvo type="min"/>
        <cfvo type="max"/>
        <color rgb="FFFFEF9C"/>
        <color rgb="FFFF7128"/>
      </colorScale>
    </cfRule>
    <cfRule type="containsBlanks" dxfId="294" priority="664">
      <formula>LEN(TRIM(H47))=0</formula>
    </cfRule>
  </conditionalFormatting>
  <conditionalFormatting sqref="J47">
    <cfRule type="colorScale" priority="661">
      <colorScale>
        <cfvo type="min"/>
        <cfvo type="max"/>
        <color rgb="FFFFEF9C"/>
        <color rgb="FFFF7128"/>
      </colorScale>
    </cfRule>
    <cfRule type="containsBlanks" dxfId="293" priority="662">
      <formula>LEN(TRIM(J47))=0</formula>
    </cfRule>
  </conditionalFormatting>
  <conditionalFormatting sqref="L47">
    <cfRule type="colorScale" priority="659">
      <colorScale>
        <cfvo type="min"/>
        <cfvo type="max"/>
        <color rgb="FFFFEF9C"/>
        <color rgb="FFFF7128"/>
      </colorScale>
    </cfRule>
    <cfRule type="containsBlanks" dxfId="292" priority="660">
      <formula>LEN(TRIM(L47))=0</formula>
    </cfRule>
  </conditionalFormatting>
  <conditionalFormatting sqref="N47">
    <cfRule type="colorScale" priority="657">
      <colorScale>
        <cfvo type="min"/>
        <cfvo type="max"/>
        <color rgb="FFFFEF9C"/>
        <color rgb="FFFF7128"/>
      </colorScale>
    </cfRule>
    <cfRule type="containsBlanks" dxfId="291" priority="658">
      <formula>LEN(TRIM(N47))=0</formula>
    </cfRule>
  </conditionalFormatting>
  <conditionalFormatting sqref="P47">
    <cfRule type="colorScale" priority="655">
      <colorScale>
        <cfvo type="min"/>
        <cfvo type="max"/>
        <color rgb="FFFFEF9C"/>
        <color rgb="FFFF7128"/>
      </colorScale>
    </cfRule>
    <cfRule type="containsBlanks" dxfId="290" priority="656">
      <formula>LEN(TRIM(P47))=0</formula>
    </cfRule>
  </conditionalFormatting>
  <conditionalFormatting sqref="R47">
    <cfRule type="colorScale" priority="653">
      <colorScale>
        <cfvo type="min"/>
        <cfvo type="max"/>
        <color rgb="FFFFEF9C"/>
        <color rgb="FFFF7128"/>
      </colorScale>
    </cfRule>
    <cfRule type="containsBlanks" dxfId="289" priority="654">
      <formula>LEN(TRIM(R47))=0</formula>
    </cfRule>
  </conditionalFormatting>
  <conditionalFormatting sqref="T47">
    <cfRule type="colorScale" priority="651">
      <colorScale>
        <cfvo type="min"/>
        <cfvo type="max"/>
        <color rgb="FFFFEF9C"/>
        <color rgb="FFFF7128"/>
      </colorScale>
    </cfRule>
    <cfRule type="containsBlanks" dxfId="288" priority="652">
      <formula>LEN(TRIM(T47))=0</formula>
    </cfRule>
  </conditionalFormatting>
  <conditionalFormatting sqref="F47:U47">
    <cfRule type="colorScale" priority="649">
      <colorScale>
        <cfvo type="min"/>
        <cfvo type="max"/>
        <color rgb="FFFFEF9C"/>
        <color rgb="FFFF7128"/>
      </colorScale>
    </cfRule>
    <cfRule type="colorScale" priority="650">
      <colorScale>
        <cfvo type="min"/>
        <cfvo type="max"/>
        <color rgb="FFFF7128"/>
        <color rgb="FFFFEF9C"/>
      </colorScale>
    </cfRule>
  </conditionalFormatting>
  <conditionalFormatting sqref="F49">
    <cfRule type="colorScale" priority="647">
      <colorScale>
        <cfvo type="min"/>
        <cfvo type="max"/>
        <color rgb="FFFFEF9C"/>
        <color rgb="FFFF7128"/>
      </colorScale>
    </cfRule>
    <cfRule type="containsBlanks" dxfId="287" priority="648">
      <formula>LEN(TRIM(F49))=0</formula>
    </cfRule>
  </conditionalFormatting>
  <conditionalFormatting sqref="H49">
    <cfRule type="colorScale" priority="645">
      <colorScale>
        <cfvo type="min"/>
        <cfvo type="max"/>
        <color rgb="FFFFEF9C"/>
        <color rgb="FFFF7128"/>
      </colorScale>
    </cfRule>
    <cfRule type="containsBlanks" dxfId="286" priority="646">
      <formula>LEN(TRIM(H49))=0</formula>
    </cfRule>
  </conditionalFormatting>
  <conditionalFormatting sqref="J49">
    <cfRule type="colorScale" priority="643">
      <colorScale>
        <cfvo type="min"/>
        <cfvo type="max"/>
        <color rgb="FFFFEF9C"/>
        <color rgb="FFFF7128"/>
      </colorScale>
    </cfRule>
    <cfRule type="containsBlanks" dxfId="285" priority="644">
      <formula>LEN(TRIM(J49))=0</formula>
    </cfRule>
  </conditionalFormatting>
  <conditionalFormatting sqref="L49">
    <cfRule type="colorScale" priority="641">
      <colorScale>
        <cfvo type="min"/>
        <cfvo type="max"/>
        <color rgb="FFFFEF9C"/>
        <color rgb="FFFF7128"/>
      </colorScale>
    </cfRule>
    <cfRule type="containsBlanks" dxfId="284" priority="642">
      <formula>LEN(TRIM(L49))=0</formula>
    </cfRule>
  </conditionalFormatting>
  <conditionalFormatting sqref="N49">
    <cfRule type="colorScale" priority="639">
      <colorScale>
        <cfvo type="min"/>
        <cfvo type="max"/>
        <color rgb="FFFFEF9C"/>
        <color rgb="FFFF7128"/>
      </colorScale>
    </cfRule>
    <cfRule type="containsBlanks" dxfId="283" priority="640">
      <formula>LEN(TRIM(N49))=0</formula>
    </cfRule>
  </conditionalFormatting>
  <conditionalFormatting sqref="P49">
    <cfRule type="colorScale" priority="637">
      <colorScale>
        <cfvo type="min"/>
        <cfvo type="max"/>
        <color rgb="FFFFEF9C"/>
        <color rgb="FFFF7128"/>
      </colorScale>
    </cfRule>
    <cfRule type="containsBlanks" dxfId="282" priority="638">
      <formula>LEN(TRIM(P49))=0</formula>
    </cfRule>
  </conditionalFormatting>
  <conditionalFormatting sqref="R49">
    <cfRule type="colorScale" priority="635">
      <colorScale>
        <cfvo type="min"/>
        <cfvo type="max"/>
        <color rgb="FFFFEF9C"/>
        <color rgb="FFFF7128"/>
      </colorScale>
    </cfRule>
    <cfRule type="containsBlanks" dxfId="281" priority="636">
      <formula>LEN(TRIM(R49))=0</formula>
    </cfRule>
  </conditionalFormatting>
  <conditionalFormatting sqref="T49">
    <cfRule type="colorScale" priority="633">
      <colorScale>
        <cfvo type="min"/>
        <cfvo type="max"/>
        <color rgb="FFFFEF9C"/>
        <color rgb="FFFF7128"/>
      </colorScale>
    </cfRule>
    <cfRule type="containsBlanks" dxfId="280" priority="634">
      <formula>LEN(TRIM(T49))=0</formula>
    </cfRule>
  </conditionalFormatting>
  <conditionalFormatting sqref="F49:U49">
    <cfRule type="colorScale" priority="631">
      <colorScale>
        <cfvo type="min"/>
        <cfvo type="max"/>
        <color rgb="FFFFEF9C"/>
        <color rgb="FFFF7128"/>
      </colorScale>
    </cfRule>
    <cfRule type="colorScale" priority="632">
      <colorScale>
        <cfvo type="min"/>
        <cfvo type="max"/>
        <color rgb="FFFF7128"/>
        <color rgb="FFFFEF9C"/>
      </colorScale>
    </cfRule>
  </conditionalFormatting>
  <conditionalFormatting sqref="F51">
    <cfRule type="colorScale" priority="629">
      <colorScale>
        <cfvo type="min"/>
        <cfvo type="max"/>
        <color rgb="FFFFEF9C"/>
        <color rgb="FFFF7128"/>
      </colorScale>
    </cfRule>
    <cfRule type="containsBlanks" dxfId="279" priority="630">
      <formula>LEN(TRIM(F51))=0</formula>
    </cfRule>
  </conditionalFormatting>
  <conditionalFormatting sqref="H51">
    <cfRule type="colorScale" priority="627">
      <colorScale>
        <cfvo type="min"/>
        <cfvo type="max"/>
        <color rgb="FFFFEF9C"/>
        <color rgb="FFFF7128"/>
      </colorScale>
    </cfRule>
    <cfRule type="containsBlanks" dxfId="278" priority="628">
      <formula>LEN(TRIM(H51))=0</formula>
    </cfRule>
  </conditionalFormatting>
  <conditionalFormatting sqref="J51">
    <cfRule type="colorScale" priority="625">
      <colorScale>
        <cfvo type="min"/>
        <cfvo type="max"/>
        <color rgb="FFFFEF9C"/>
        <color rgb="FFFF7128"/>
      </colorScale>
    </cfRule>
    <cfRule type="containsBlanks" dxfId="277" priority="626">
      <formula>LEN(TRIM(J51))=0</formula>
    </cfRule>
  </conditionalFormatting>
  <conditionalFormatting sqref="L51">
    <cfRule type="colorScale" priority="623">
      <colorScale>
        <cfvo type="min"/>
        <cfvo type="max"/>
        <color rgb="FFFFEF9C"/>
        <color rgb="FFFF7128"/>
      </colorScale>
    </cfRule>
    <cfRule type="containsBlanks" dxfId="276" priority="624">
      <formula>LEN(TRIM(L51))=0</formula>
    </cfRule>
  </conditionalFormatting>
  <conditionalFormatting sqref="N51">
    <cfRule type="colorScale" priority="621">
      <colorScale>
        <cfvo type="min"/>
        <cfvo type="max"/>
        <color rgb="FFFFEF9C"/>
        <color rgb="FFFF7128"/>
      </colorScale>
    </cfRule>
    <cfRule type="containsBlanks" dxfId="275" priority="622">
      <formula>LEN(TRIM(N51))=0</formula>
    </cfRule>
  </conditionalFormatting>
  <conditionalFormatting sqref="P51">
    <cfRule type="colorScale" priority="619">
      <colorScale>
        <cfvo type="min"/>
        <cfvo type="max"/>
        <color rgb="FFFFEF9C"/>
        <color rgb="FFFF7128"/>
      </colorScale>
    </cfRule>
    <cfRule type="containsBlanks" dxfId="274" priority="620">
      <formula>LEN(TRIM(P51))=0</formula>
    </cfRule>
  </conditionalFormatting>
  <conditionalFormatting sqref="R51">
    <cfRule type="colorScale" priority="617">
      <colorScale>
        <cfvo type="min"/>
        <cfvo type="max"/>
        <color rgb="FFFFEF9C"/>
        <color rgb="FFFF7128"/>
      </colorScale>
    </cfRule>
    <cfRule type="containsBlanks" dxfId="273" priority="618">
      <formula>LEN(TRIM(R51))=0</formula>
    </cfRule>
  </conditionalFormatting>
  <conditionalFormatting sqref="T51">
    <cfRule type="colorScale" priority="615">
      <colorScale>
        <cfvo type="min"/>
        <cfvo type="max"/>
        <color rgb="FFFFEF9C"/>
        <color rgb="FFFF7128"/>
      </colorScale>
    </cfRule>
    <cfRule type="containsBlanks" dxfId="272" priority="616">
      <formula>LEN(TRIM(T51))=0</formula>
    </cfRule>
  </conditionalFormatting>
  <conditionalFormatting sqref="F51:U51">
    <cfRule type="colorScale" priority="613">
      <colorScale>
        <cfvo type="min"/>
        <cfvo type="max"/>
        <color rgb="FFFFEF9C"/>
        <color rgb="FFFF7128"/>
      </colorScale>
    </cfRule>
    <cfRule type="colorScale" priority="614">
      <colorScale>
        <cfvo type="min"/>
        <cfvo type="max"/>
        <color rgb="FFFF7128"/>
        <color rgb="FFFFEF9C"/>
      </colorScale>
    </cfRule>
  </conditionalFormatting>
  <conditionalFormatting sqref="F53">
    <cfRule type="colorScale" priority="611">
      <colorScale>
        <cfvo type="min"/>
        <cfvo type="max"/>
        <color rgb="FFFFEF9C"/>
        <color rgb="FFFF7128"/>
      </colorScale>
    </cfRule>
    <cfRule type="containsBlanks" dxfId="271" priority="612">
      <formula>LEN(TRIM(F53))=0</formula>
    </cfRule>
  </conditionalFormatting>
  <conditionalFormatting sqref="H53">
    <cfRule type="colorScale" priority="609">
      <colorScale>
        <cfvo type="min"/>
        <cfvo type="max"/>
        <color rgb="FFFFEF9C"/>
        <color rgb="FFFF7128"/>
      </colorScale>
    </cfRule>
    <cfRule type="containsBlanks" dxfId="270" priority="610">
      <formula>LEN(TRIM(H53))=0</formula>
    </cfRule>
  </conditionalFormatting>
  <conditionalFormatting sqref="J53">
    <cfRule type="colorScale" priority="607">
      <colorScale>
        <cfvo type="min"/>
        <cfvo type="max"/>
        <color rgb="FFFFEF9C"/>
        <color rgb="FFFF7128"/>
      </colorScale>
    </cfRule>
    <cfRule type="containsBlanks" dxfId="269" priority="608">
      <formula>LEN(TRIM(J53))=0</formula>
    </cfRule>
  </conditionalFormatting>
  <conditionalFormatting sqref="L53">
    <cfRule type="colorScale" priority="605">
      <colorScale>
        <cfvo type="min"/>
        <cfvo type="max"/>
        <color rgb="FFFFEF9C"/>
        <color rgb="FFFF7128"/>
      </colorScale>
    </cfRule>
    <cfRule type="containsBlanks" dxfId="268" priority="606">
      <formula>LEN(TRIM(L53))=0</formula>
    </cfRule>
  </conditionalFormatting>
  <conditionalFormatting sqref="N53">
    <cfRule type="colorScale" priority="603">
      <colorScale>
        <cfvo type="min"/>
        <cfvo type="max"/>
        <color rgb="FFFFEF9C"/>
        <color rgb="FFFF7128"/>
      </colorScale>
    </cfRule>
    <cfRule type="containsBlanks" dxfId="267" priority="604">
      <formula>LEN(TRIM(N53))=0</formula>
    </cfRule>
  </conditionalFormatting>
  <conditionalFormatting sqref="P53">
    <cfRule type="colorScale" priority="601">
      <colorScale>
        <cfvo type="min"/>
        <cfvo type="max"/>
        <color rgb="FFFFEF9C"/>
        <color rgb="FFFF7128"/>
      </colorScale>
    </cfRule>
    <cfRule type="containsBlanks" dxfId="266" priority="602">
      <formula>LEN(TRIM(P53))=0</formula>
    </cfRule>
  </conditionalFormatting>
  <conditionalFormatting sqref="R53">
    <cfRule type="colorScale" priority="599">
      <colorScale>
        <cfvo type="min"/>
        <cfvo type="max"/>
        <color rgb="FFFFEF9C"/>
        <color rgb="FFFF7128"/>
      </colorScale>
    </cfRule>
    <cfRule type="containsBlanks" dxfId="265" priority="600">
      <formula>LEN(TRIM(R53))=0</formula>
    </cfRule>
  </conditionalFormatting>
  <conditionalFormatting sqref="T53">
    <cfRule type="colorScale" priority="597">
      <colorScale>
        <cfvo type="min"/>
        <cfvo type="max"/>
        <color rgb="FFFFEF9C"/>
        <color rgb="FFFF7128"/>
      </colorScale>
    </cfRule>
    <cfRule type="containsBlanks" dxfId="264" priority="598">
      <formula>LEN(TRIM(T53))=0</formula>
    </cfRule>
  </conditionalFormatting>
  <conditionalFormatting sqref="F53:U53">
    <cfRule type="colorScale" priority="595">
      <colorScale>
        <cfvo type="min"/>
        <cfvo type="max"/>
        <color rgb="FFFFEF9C"/>
        <color rgb="FFFF7128"/>
      </colorScale>
    </cfRule>
    <cfRule type="colorScale" priority="596">
      <colorScale>
        <cfvo type="min"/>
        <cfvo type="max"/>
        <color rgb="FFFF7128"/>
        <color rgb="FFFFEF9C"/>
      </colorScale>
    </cfRule>
  </conditionalFormatting>
  <conditionalFormatting sqref="F55">
    <cfRule type="colorScale" priority="593">
      <colorScale>
        <cfvo type="min"/>
        <cfvo type="max"/>
        <color rgb="FFFFEF9C"/>
        <color rgb="FFFF7128"/>
      </colorScale>
    </cfRule>
    <cfRule type="containsBlanks" dxfId="263" priority="594">
      <formula>LEN(TRIM(F55))=0</formula>
    </cfRule>
  </conditionalFormatting>
  <conditionalFormatting sqref="H55">
    <cfRule type="colorScale" priority="591">
      <colorScale>
        <cfvo type="min"/>
        <cfvo type="max"/>
        <color rgb="FFFFEF9C"/>
        <color rgb="FFFF7128"/>
      </colorScale>
    </cfRule>
    <cfRule type="containsBlanks" dxfId="262" priority="592">
      <formula>LEN(TRIM(H55))=0</formula>
    </cfRule>
  </conditionalFormatting>
  <conditionalFormatting sqref="J55">
    <cfRule type="colorScale" priority="589">
      <colorScale>
        <cfvo type="min"/>
        <cfvo type="max"/>
        <color rgb="FFFFEF9C"/>
        <color rgb="FFFF7128"/>
      </colorScale>
    </cfRule>
    <cfRule type="containsBlanks" dxfId="261" priority="590">
      <formula>LEN(TRIM(J55))=0</formula>
    </cfRule>
  </conditionalFormatting>
  <conditionalFormatting sqref="L55">
    <cfRule type="colorScale" priority="587">
      <colorScale>
        <cfvo type="min"/>
        <cfvo type="max"/>
        <color rgb="FFFFEF9C"/>
        <color rgb="FFFF7128"/>
      </colorScale>
    </cfRule>
    <cfRule type="containsBlanks" dxfId="260" priority="588">
      <formula>LEN(TRIM(L55))=0</formula>
    </cfRule>
  </conditionalFormatting>
  <conditionalFormatting sqref="N55">
    <cfRule type="colorScale" priority="585">
      <colorScale>
        <cfvo type="min"/>
        <cfvo type="max"/>
        <color rgb="FFFFEF9C"/>
        <color rgb="FFFF7128"/>
      </colorScale>
    </cfRule>
    <cfRule type="containsBlanks" dxfId="259" priority="586">
      <formula>LEN(TRIM(N55))=0</formula>
    </cfRule>
  </conditionalFormatting>
  <conditionalFormatting sqref="P55">
    <cfRule type="colorScale" priority="583">
      <colorScale>
        <cfvo type="min"/>
        <cfvo type="max"/>
        <color rgb="FFFFEF9C"/>
        <color rgb="FFFF7128"/>
      </colorScale>
    </cfRule>
    <cfRule type="containsBlanks" dxfId="258" priority="584">
      <formula>LEN(TRIM(P55))=0</formula>
    </cfRule>
  </conditionalFormatting>
  <conditionalFormatting sqref="R55">
    <cfRule type="colorScale" priority="581">
      <colorScale>
        <cfvo type="min"/>
        <cfvo type="max"/>
        <color rgb="FFFFEF9C"/>
        <color rgb="FFFF7128"/>
      </colorScale>
    </cfRule>
    <cfRule type="containsBlanks" dxfId="257" priority="582">
      <formula>LEN(TRIM(R55))=0</formula>
    </cfRule>
  </conditionalFormatting>
  <conditionalFormatting sqref="T55">
    <cfRule type="colorScale" priority="579">
      <colorScale>
        <cfvo type="min"/>
        <cfvo type="max"/>
        <color rgb="FFFFEF9C"/>
        <color rgb="FFFF7128"/>
      </colorScale>
    </cfRule>
    <cfRule type="containsBlanks" dxfId="256" priority="580">
      <formula>LEN(TRIM(T55))=0</formula>
    </cfRule>
  </conditionalFormatting>
  <conditionalFormatting sqref="F55:U55">
    <cfRule type="colorScale" priority="577">
      <colorScale>
        <cfvo type="min"/>
        <cfvo type="max"/>
        <color rgb="FFFFEF9C"/>
        <color rgb="FFFF7128"/>
      </colorScale>
    </cfRule>
    <cfRule type="colorScale" priority="578">
      <colorScale>
        <cfvo type="min"/>
        <cfvo type="max"/>
        <color rgb="FFFF7128"/>
        <color rgb="FFFFEF9C"/>
      </colorScale>
    </cfRule>
  </conditionalFormatting>
  <conditionalFormatting sqref="F57">
    <cfRule type="colorScale" priority="575">
      <colorScale>
        <cfvo type="min"/>
        <cfvo type="max"/>
        <color rgb="FFFFEF9C"/>
        <color rgb="FFFF7128"/>
      </colorScale>
    </cfRule>
    <cfRule type="containsBlanks" dxfId="255" priority="576">
      <formula>LEN(TRIM(F57))=0</formula>
    </cfRule>
  </conditionalFormatting>
  <conditionalFormatting sqref="H57">
    <cfRule type="colorScale" priority="573">
      <colorScale>
        <cfvo type="min"/>
        <cfvo type="max"/>
        <color rgb="FFFFEF9C"/>
        <color rgb="FFFF7128"/>
      </colorScale>
    </cfRule>
    <cfRule type="containsBlanks" dxfId="254" priority="574">
      <formula>LEN(TRIM(H57))=0</formula>
    </cfRule>
  </conditionalFormatting>
  <conditionalFormatting sqref="J57">
    <cfRule type="colorScale" priority="571">
      <colorScale>
        <cfvo type="min"/>
        <cfvo type="max"/>
        <color rgb="FFFFEF9C"/>
        <color rgb="FFFF7128"/>
      </colorScale>
    </cfRule>
    <cfRule type="containsBlanks" dxfId="253" priority="572">
      <formula>LEN(TRIM(J57))=0</formula>
    </cfRule>
  </conditionalFormatting>
  <conditionalFormatting sqref="L57">
    <cfRule type="colorScale" priority="569">
      <colorScale>
        <cfvo type="min"/>
        <cfvo type="max"/>
        <color rgb="FFFFEF9C"/>
        <color rgb="FFFF7128"/>
      </colorScale>
    </cfRule>
    <cfRule type="containsBlanks" dxfId="252" priority="570">
      <formula>LEN(TRIM(L57))=0</formula>
    </cfRule>
  </conditionalFormatting>
  <conditionalFormatting sqref="N57">
    <cfRule type="colorScale" priority="567">
      <colorScale>
        <cfvo type="min"/>
        <cfvo type="max"/>
        <color rgb="FFFFEF9C"/>
        <color rgb="FFFF7128"/>
      </colorScale>
    </cfRule>
    <cfRule type="containsBlanks" dxfId="251" priority="568">
      <formula>LEN(TRIM(N57))=0</formula>
    </cfRule>
  </conditionalFormatting>
  <conditionalFormatting sqref="P57">
    <cfRule type="colorScale" priority="565">
      <colorScale>
        <cfvo type="min"/>
        <cfvo type="max"/>
        <color rgb="FFFFEF9C"/>
        <color rgb="FFFF7128"/>
      </colorScale>
    </cfRule>
    <cfRule type="containsBlanks" dxfId="250" priority="566">
      <formula>LEN(TRIM(P57))=0</formula>
    </cfRule>
  </conditionalFormatting>
  <conditionalFormatting sqref="R57">
    <cfRule type="colorScale" priority="563">
      <colorScale>
        <cfvo type="min"/>
        <cfvo type="max"/>
        <color rgb="FFFFEF9C"/>
        <color rgb="FFFF7128"/>
      </colorScale>
    </cfRule>
    <cfRule type="containsBlanks" dxfId="249" priority="564">
      <formula>LEN(TRIM(R57))=0</formula>
    </cfRule>
  </conditionalFormatting>
  <conditionalFormatting sqref="T57">
    <cfRule type="colorScale" priority="561">
      <colorScale>
        <cfvo type="min"/>
        <cfvo type="max"/>
        <color rgb="FFFFEF9C"/>
        <color rgb="FFFF7128"/>
      </colorScale>
    </cfRule>
    <cfRule type="containsBlanks" dxfId="248" priority="562">
      <formula>LEN(TRIM(T57))=0</formula>
    </cfRule>
  </conditionalFormatting>
  <conditionalFormatting sqref="F57:U57">
    <cfRule type="colorScale" priority="559">
      <colorScale>
        <cfvo type="min"/>
        <cfvo type="max"/>
        <color rgb="FFFFEF9C"/>
        <color rgb="FFFF7128"/>
      </colorScale>
    </cfRule>
    <cfRule type="colorScale" priority="560">
      <colorScale>
        <cfvo type="min"/>
        <cfvo type="max"/>
        <color rgb="FFFF7128"/>
        <color rgb="FFFFEF9C"/>
      </colorScale>
    </cfRule>
  </conditionalFormatting>
  <conditionalFormatting sqref="F59">
    <cfRule type="colorScale" priority="557">
      <colorScale>
        <cfvo type="min"/>
        <cfvo type="max"/>
        <color rgb="FFFFEF9C"/>
        <color rgb="FFFF7128"/>
      </colorScale>
    </cfRule>
    <cfRule type="containsBlanks" dxfId="247" priority="558">
      <formula>LEN(TRIM(F59))=0</formula>
    </cfRule>
  </conditionalFormatting>
  <conditionalFormatting sqref="H59">
    <cfRule type="colorScale" priority="555">
      <colorScale>
        <cfvo type="min"/>
        <cfvo type="max"/>
        <color rgb="FFFFEF9C"/>
        <color rgb="FFFF7128"/>
      </colorScale>
    </cfRule>
    <cfRule type="containsBlanks" dxfId="246" priority="556">
      <formula>LEN(TRIM(H59))=0</formula>
    </cfRule>
  </conditionalFormatting>
  <conditionalFormatting sqref="J59">
    <cfRule type="colorScale" priority="553">
      <colorScale>
        <cfvo type="min"/>
        <cfvo type="max"/>
        <color rgb="FFFFEF9C"/>
        <color rgb="FFFF7128"/>
      </colorScale>
    </cfRule>
    <cfRule type="containsBlanks" dxfId="245" priority="554">
      <formula>LEN(TRIM(J59))=0</formula>
    </cfRule>
  </conditionalFormatting>
  <conditionalFormatting sqref="L59">
    <cfRule type="colorScale" priority="551">
      <colorScale>
        <cfvo type="min"/>
        <cfvo type="max"/>
        <color rgb="FFFFEF9C"/>
        <color rgb="FFFF7128"/>
      </colorScale>
    </cfRule>
    <cfRule type="containsBlanks" dxfId="244" priority="552">
      <formula>LEN(TRIM(L59))=0</formula>
    </cfRule>
  </conditionalFormatting>
  <conditionalFormatting sqref="N59">
    <cfRule type="colorScale" priority="549">
      <colorScale>
        <cfvo type="min"/>
        <cfvo type="max"/>
        <color rgb="FFFFEF9C"/>
        <color rgb="FFFF7128"/>
      </colorScale>
    </cfRule>
    <cfRule type="containsBlanks" dxfId="243" priority="550">
      <formula>LEN(TRIM(N59))=0</formula>
    </cfRule>
  </conditionalFormatting>
  <conditionalFormatting sqref="P59">
    <cfRule type="colorScale" priority="547">
      <colorScale>
        <cfvo type="min"/>
        <cfvo type="max"/>
        <color rgb="FFFFEF9C"/>
        <color rgb="FFFF7128"/>
      </colorScale>
    </cfRule>
    <cfRule type="containsBlanks" dxfId="242" priority="548">
      <formula>LEN(TRIM(P59))=0</formula>
    </cfRule>
  </conditionalFormatting>
  <conditionalFormatting sqref="R59">
    <cfRule type="colorScale" priority="545">
      <colorScale>
        <cfvo type="min"/>
        <cfvo type="max"/>
        <color rgb="FFFFEF9C"/>
        <color rgb="FFFF7128"/>
      </colorScale>
    </cfRule>
    <cfRule type="containsBlanks" dxfId="241" priority="546">
      <formula>LEN(TRIM(R59))=0</formula>
    </cfRule>
  </conditionalFormatting>
  <conditionalFormatting sqref="T59">
    <cfRule type="colorScale" priority="543">
      <colorScale>
        <cfvo type="min"/>
        <cfvo type="max"/>
        <color rgb="FFFFEF9C"/>
        <color rgb="FFFF7128"/>
      </colorScale>
    </cfRule>
    <cfRule type="containsBlanks" dxfId="240" priority="544">
      <formula>LEN(TRIM(T59))=0</formula>
    </cfRule>
  </conditionalFormatting>
  <conditionalFormatting sqref="F59:U59">
    <cfRule type="colorScale" priority="541">
      <colorScale>
        <cfvo type="min"/>
        <cfvo type="max"/>
        <color rgb="FFFFEF9C"/>
        <color rgb="FFFF7128"/>
      </colorScale>
    </cfRule>
    <cfRule type="colorScale" priority="542">
      <colorScale>
        <cfvo type="min"/>
        <cfvo type="max"/>
        <color rgb="FFFF7128"/>
        <color rgb="FFFFEF9C"/>
      </colorScale>
    </cfRule>
  </conditionalFormatting>
  <conditionalFormatting sqref="F61">
    <cfRule type="colorScale" priority="539">
      <colorScale>
        <cfvo type="min"/>
        <cfvo type="max"/>
        <color rgb="FFFFEF9C"/>
        <color rgb="FFFF7128"/>
      </colorScale>
    </cfRule>
    <cfRule type="containsBlanks" dxfId="239" priority="540">
      <formula>LEN(TRIM(F61))=0</formula>
    </cfRule>
  </conditionalFormatting>
  <conditionalFormatting sqref="H61">
    <cfRule type="colorScale" priority="537">
      <colorScale>
        <cfvo type="min"/>
        <cfvo type="max"/>
        <color rgb="FFFFEF9C"/>
        <color rgb="FFFF7128"/>
      </colorScale>
    </cfRule>
    <cfRule type="containsBlanks" dxfId="238" priority="538">
      <formula>LEN(TRIM(H61))=0</formula>
    </cfRule>
  </conditionalFormatting>
  <conditionalFormatting sqref="J61">
    <cfRule type="colorScale" priority="535">
      <colorScale>
        <cfvo type="min"/>
        <cfvo type="max"/>
        <color rgb="FFFFEF9C"/>
        <color rgb="FFFF7128"/>
      </colorScale>
    </cfRule>
    <cfRule type="containsBlanks" dxfId="237" priority="536">
      <formula>LEN(TRIM(J61))=0</formula>
    </cfRule>
  </conditionalFormatting>
  <conditionalFormatting sqref="L61">
    <cfRule type="colorScale" priority="533">
      <colorScale>
        <cfvo type="min"/>
        <cfvo type="max"/>
        <color rgb="FFFFEF9C"/>
        <color rgb="FFFF7128"/>
      </colorScale>
    </cfRule>
    <cfRule type="containsBlanks" dxfId="236" priority="534">
      <formula>LEN(TRIM(L61))=0</formula>
    </cfRule>
  </conditionalFormatting>
  <conditionalFormatting sqref="N61">
    <cfRule type="colorScale" priority="531">
      <colorScale>
        <cfvo type="min"/>
        <cfvo type="max"/>
        <color rgb="FFFFEF9C"/>
        <color rgb="FFFF7128"/>
      </colorScale>
    </cfRule>
    <cfRule type="containsBlanks" dxfId="235" priority="532">
      <formula>LEN(TRIM(N61))=0</formula>
    </cfRule>
  </conditionalFormatting>
  <conditionalFormatting sqref="P61">
    <cfRule type="colorScale" priority="529">
      <colorScale>
        <cfvo type="min"/>
        <cfvo type="max"/>
        <color rgb="FFFFEF9C"/>
        <color rgb="FFFF7128"/>
      </colorScale>
    </cfRule>
    <cfRule type="containsBlanks" dxfId="234" priority="530">
      <formula>LEN(TRIM(P61))=0</formula>
    </cfRule>
  </conditionalFormatting>
  <conditionalFormatting sqref="R61">
    <cfRule type="colorScale" priority="527">
      <colorScale>
        <cfvo type="min"/>
        <cfvo type="max"/>
        <color rgb="FFFFEF9C"/>
        <color rgb="FFFF7128"/>
      </colorScale>
    </cfRule>
    <cfRule type="containsBlanks" dxfId="233" priority="528">
      <formula>LEN(TRIM(R61))=0</formula>
    </cfRule>
  </conditionalFormatting>
  <conditionalFormatting sqref="T61">
    <cfRule type="colorScale" priority="525">
      <colorScale>
        <cfvo type="min"/>
        <cfvo type="max"/>
        <color rgb="FFFFEF9C"/>
        <color rgb="FFFF7128"/>
      </colorScale>
    </cfRule>
    <cfRule type="containsBlanks" dxfId="232" priority="526">
      <formula>LEN(TRIM(T61))=0</formula>
    </cfRule>
  </conditionalFormatting>
  <conditionalFormatting sqref="F61:U61">
    <cfRule type="colorScale" priority="523">
      <colorScale>
        <cfvo type="min"/>
        <cfvo type="max"/>
        <color rgb="FFFFEF9C"/>
        <color rgb="FFFF7128"/>
      </colorScale>
    </cfRule>
    <cfRule type="colorScale" priority="524">
      <colorScale>
        <cfvo type="min"/>
        <cfvo type="max"/>
        <color rgb="FFFF7128"/>
        <color rgb="FFFFEF9C"/>
      </colorScale>
    </cfRule>
  </conditionalFormatting>
  <conditionalFormatting sqref="F63">
    <cfRule type="colorScale" priority="521">
      <colorScale>
        <cfvo type="min"/>
        <cfvo type="max"/>
        <color rgb="FFFFEF9C"/>
        <color rgb="FFFF7128"/>
      </colorScale>
    </cfRule>
    <cfRule type="containsBlanks" dxfId="231" priority="522">
      <formula>LEN(TRIM(F63))=0</formula>
    </cfRule>
  </conditionalFormatting>
  <conditionalFormatting sqref="H63">
    <cfRule type="colorScale" priority="519">
      <colorScale>
        <cfvo type="min"/>
        <cfvo type="max"/>
        <color rgb="FFFFEF9C"/>
        <color rgb="FFFF7128"/>
      </colorScale>
    </cfRule>
    <cfRule type="containsBlanks" dxfId="230" priority="520">
      <formula>LEN(TRIM(H63))=0</formula>
    </cfRule>
  </conditionalFormatting>
  <conditionalFormatting sqref="J63">
    <cfRule type="colorScale" priority="517">
      <colorScale>
        <cfvo type="min"/>
        <cfvo type="max"/>
        <color rgb="FFFFEF9C"/>
        <color rgb="FFFF7128"/>
      </colorScale>
    </cfRule>
    <cfRule type="containsBlanks" dxfId="229" priority="518">
      <formula>LEN(TRIM(J63))=0</formula>
    </cfRule>
  </conditionalFormatting>
  <conditionalFormatting sqref="L63">
    <cfRule type="colorScale" priority="515">
      <colorScale>
        <cfvo type="min"/>
        <cfvo type="max"/>
        <color rgb="FFFFEF9C"/>
        <color rgb="FFFF7128"/>
      </colorScale>
    </cfRule>
    <cfRule type="containsBlanks" dxfId="228" priority="516">
      <formula>LEN(TRIM(L63))=0</formula>
    </cfRule>
  </conditionalFormatting>
  <conditionalFormatting sqref="N63">
    <cfRule type="colorScale" priority="513">
      <colorScale>
        <cfvo type="min"/>
        <cfvo type="max"/>
        <color rgb="FFFFEF9C"/>
        <color rgb="FFFF7128"/>
      </colorScale>
    </cfRule>
    <cfRule type="containsBlanks" dxfId="227" priority="514">
      <formula>LEN(TRIM(N63))=0</formula>
    </cfRule>
  </conditionalFormatting>
  <conditionalFormatting sqref="P63">
    <cfRule type="colorScale" priority="511">
      <colorScale>
        <cfvo type="min"/>
        <cfvo type="max"/>
        <color rgb="FFFFEF9C"/>
        <color rgb="FFFF7128"/>
      </colorScale>
    </cfRule>
    <cfRule type="containsBlanks" dxfId="226" priority="512">
      <formula>LEN(TRIM(P63))=0</formula>
    </cfRule>
  </conditionalFormatting>
  <conditionalFormatting sqref="R63">
    <cfRule type="colorScale" priority="509">
      <colorScale>
        <cfvo type="min"/>
        <cfvo type="max"/>
        <color rgb="FFFFEF9C"/>
        <color rgb="FFFF7128"/>
      </colorScale>
    </cfRule>
    <cfRule type="containsBlanks" dxfId="225" priority="510">
      <formula>LEN(TRIM(R63))=0</formula>
    </cfRule>
  </conditionalFormatting>
  <conditionalFormatting sqref="T63">
    <cfRule type="colorScale" priority="507">
      <colorScale>
        <cfvo type="min"/>
        <cfvo type="max"/>
        <color rgb="FFFFEF9C"/>
        <color rgb="FFFF7128"/>
      </colorScale>
    </cfRule>
    <cfRule type="containsBlanks" dxfId="224" priority="508">
      <formula>LEN(TRIM(T63))=0</formula>
    </cfRule>
  </conditionalFormatting>
  <conditionalFormatting sqref="F63:U63">
    <cfRule type="colorScale" priority="505">
      <colorScale>
        <cfvo type="min"/>
        <cfvo type="max"/>
        <color rgb="FFFFEF9C"/>
        <color rgb="FFFF7128"/>
      </colorScale>
    </cfRule>
    <cfRule type="colorScale" priority="506">
      <colorScale>
        <cfvo type="min"/>
        <cfvo type="max"/>
        <color rgb="FFFF7128"/>
        <color rgb="FFFFEF9C"/>
      </colorScale>
    </cfRule>
  </conditionalFormatting>
  <conditionalFormatting sqref="F65">
    <cfRule type="colorScale" priority="503">
      <colorScale>
        <cfvo type="min"/>
        <cfvo type="max"/>
        <color rgb="FFFFEF9C"/>
        <color rgb="FFFF7128"/>
      </colorScale>
    </cfRule>
    <cfRule type="containsBlanks" dxfId="223" priority="504">
      <formula>LEN(TRIM(F65))=0</formula>
    </cfRule>
  </conditionalFormatting>
  <conditionalFormatting sqref="H65">
    <cfRule type="colorScale" priority="501">
      <colorScale>
        <cfvo type="min"/>
        <cfvo type="max"/>
        <color rgb="FFFFEF9C"/>
        <color rgb="FFFF7128"/>
      </colorScale>
    </cfRule>
    <cfRule type="containsBlanks" dxfId="222" priority="502">
      <formula>LEN(TRIM(H65))=0</formula>
    </cfRule>
  </conditionalFormatting>
  <conditionalFormatting sqref="J65">
    <cfRule type="colorScale" priority="499">
      <colorScale>
        <cfvo type="min"/>
        <cfvo type="max"/>
        <color rgb="FFFFEF9C"/>
        <color rgb="FFFF7128"/>
      </colorScale>
    </cfRule>
    <cfRule type="containsBlanks" dxfId="221" priority="500">
      <formula>LEN(TRIM(J65))=0</formula>
    </cfRule>
  </conditionalFormatting>
  <conditionalFormatting sqref="L65">
    <cfRule type="colorScale" priority="497">
      <colorScale>
        <cfvo type="min"/>
        <cfvo type="max"/>
        <color rgb="FFFFEF9C"/>
        <color rgb="FFFF7128"/>
      </colorScale>
    </cfRule>
    <cfRule type="containsBlanks" dxfId="220" priority="498">
      <formula>LEN(TRIM(L65))=0</formula>
    </cfRule>
  </conditionalFormatting>
  <conditionalFormatting sqref="N65">
    <cfRule type="colorScale" priority="495">
      <colorScale>
        <cfvo type="min"/>
        <cfvo type="max"/>
        <color rgb="FFFFEF9C"/>
        <color rgb="FFFF7128"/>
      </colorScale>
    </cfRule>
    <cfRule type="containsBlanks" dxfId="219" priority="496">
      <formula>LEN(TRIM(N65))=0</formula>
    </cfRule>
  </conditionalFormatting>
  <conditionalFormatting sqref="P65">
    <cfRule type="colorScale" priority="493">
      <colorScale>
        <cfvo type="min"/>
        <cfvo type="max"/>
        <color rgb="FFFFEF9C"/>
        <color rgb="FFFF7128"/>
      </colorScale>
    </cfRule>
    <cfRule type="containsBlanks" dxfId="218" priority="494">
      <formula>LEN(TRIM(P65))=0</formula>
    </cfRule>
  </conditionalFormatting>
  <conditionalFormatting sqref="R65">
    <cfRule type="colorScale" priority="491">
      <colorScale>
        <cfvo type="min"/>
        <cfvo type="max"/>
        <color rgb="FFFFEF9C"/>
        <color rgb="FFFF7128"/>
      </colorScale>
    </cfRule>
    <cfRule type="containsBlanks" dxfId="217" priority="492">
      <formula>LEN(TRIM(R65))=0</formula>
    </cfRule>
  </conditionalFormatting>
  <conditionalFormatting sqref="T65">
    <cfRule type="colorScale" priority="489">
      <colorScale>
        <cfvo type="min"/>
        <cfvo type="max"/>
        <color rgb="FFFFEF9C"/>
        <color rgb="FFFF7128"/>
      </colorScale>
    </cfRule>
    <cfRule type="containsBlanks" dxfId="216" priority="490">
      <formula>LEN(TRIM(T65))=0</formula>
    </cfRule>
  </conditionalFormatting>
  <conditionalFormatting sqref="F65:U65">
    <cfRule type="colorScale" priority="487">
      <colorScale>
        <cfvo type="min"/>
        <cfvo type="max"/>
        <color rgb="FFFFEF9C"/>
        <color rgb="FFFF7128"/>
      </colorScale>
    </cfRule>
    <cfRule type="colorScale" priority="488">
      <colorScale>
        <cfvo type="min"/>
        <cfvo type="max"/>
        <color rgb="FFFF7128"/>
        <color rgb="FFFFEF9C"/>
      </colorScale>
    </cfRule>
  </conditionalFormatting>
  <conditionalFormatting sqref="F67">
    <cfRule type="colorScale" priority="485">
      <colorScale>
        <cfvo type="min"/>
        <cfvo type="max"/>
        <color rgb="FFFFEF9C"/>
        <color rgb="FFFF7128"/>
      </colorScale>
    </cfRule>
    <cfRule type="containsBlanks" dxfId="215" priority="486">
      <formula>LEN(TRIM(F67))=0</formula>
    </cfRule>
  </conditionalFormatting>
  <conditionalFormatting sqref="H67">
    <cfRule type="colorScale" priority="483">
      <colorScale>
        <cfvo type="min"/>
        <cfvo type="max"/>
        <color rgb="FFFFEF9C"/>
        <color rgb="FFFF7128"/>
      </colorScale>
    </cfRule>
    <cfRule type="containsBlanks" dxfId="214" priority="484">
      <formula>LEN(TRIM(H67))=0</formula>
    </cfRule>
  </conditionalFormatting>
  <conditionalFormatting sqref="J67">
    <cfRule type="colorScale" priority="481">
      <colorScale>
        <cfvo type="min"/>
        <cfvo type="max"/>
        <color rgb="FFFFEF9C"/>
        <color rgb="FFFF7128"/>
      </colorScale>
    </cfRule>
    <cfRule type="containsBlanks" dxfId="213" priority="482">
      <formula>LEN(TRIM(J67))=0</formula>
    </cfRule>
  </conditionalFormatting>
  <conditionalFormatting sqref="L67">
    <cfRule type="colorScale" priority="479">
      <colorScale>
        <cfvo type="min"/>
        <cfvo type="max"/>
        <color rgb="FFFFEF9C"/>
        <color rgb="FFFF7128"/>
      </colorScale>
    </cfRule>
    <cfRule type="containsBlanks" dxfId="212" priority="480">
      <formula>LEN(TRIM(L67))=0</formula>
    </cfRule>
  </conditionalFormatting>
  <conditionalFormatting sqref="N67">
    <cfRule type="colorScale" priority="477">
      <colorScale>
        <cfvo type="min"/>
        <cfvo type="max"/>
        <color rgb="FFFFEF9C"/>
        <color rgb="FFFF7128"/>
      </colorScale>
    </cfRule>
    <cfRule type="containsBlanks" dxfId="211" priority="478">
      <formula>LEN(TRIM(N67))=0</formula>
    </cfRule>
  </conditionalFormatting>
  <conditionalFormatting sqref="P67">
    <cfRule type="colorScale" priority="475">
      <colorScale>
        <cfvo type="min"/>
        <cfvo type="max"/>
        <color rgb="FFFFEF9C"/>
        <color rgb="FFFF7128"/>
      </colorScale>
    </cfRule>
    <cfRule type="containsBlanks" dxfId="210" priority="476">
      <formula>LEN(TRIM(P67))=0</formula>
    </cfRule>
  </conditionalFormatting>
  <conditionalFormatting sqref="R67">
    <cfRule type="colorScale" priority="473">
      <colorScale>
        <cfvo type="min"/>
        <cfvo type="max"/>
        <color rgb="FFFFEF9C"/>
        <color rgb="FFFF7128"/>
      </colorScale>
    </cfRule>
    <cfRule type="containsBlanks" dxfId="209" priority="474">
      <formula>LEN(TRIM(R67))=0</formula>
    </cfRule>
  </conditionalFormatting>
  <conditionalFormatting sqref="T67">
    <cfRule type="colorScale" priority="471">
      <colorScale>
        <cfvo type="min"/>
        <cfvo type="max"/>
        <color rgb="FFFFEF9C"/>
        <color rgb="FFFF7128"/>
      </colorScale>
    </cfRule>
    <cfRule type="containsBlanks" dxfId="208" priority="472">
      <formula>LEN(TRIM(T67))=0</formula>
    </cfRule>
  </conditionalFormatting>
  <conditionalFormatting sqref="F67:U67">
    <cfRule type="colorScale" priority="469">
      <colorScale>
        <cfvo type="min"/>
        <cfvo type="max"/>
        <color rgb="FFFFEF9C"/>
        <color rgb="FFFF7128"/>
      </colorScale>
    </cfRule>
    <cfRule type="colorScale" priority="470">
      <colorScale>
        <cfvo type="min"/>
        <cfvo type="max"/>
        <color rgb="FFFF7128"/>
        <color rgb="FFFFEF9C"/>
      </colorScale>
    </cfRule>
  </conditionalFormatting>
  <conditionalFormatting sqref="F69">
    <cfRule type="colorScale" priority="467">
      <colorScale>
        <cfvo type="min"/>
        <cfvo type="max"/>
        <color rgb="FFFFEF9C"/>
        <color rgb="FFFF7128"/>
      </colorScale>
    </cfRule>
    <cfRule type="containsBlanks" dxfId="207" priority="468">
      <formula>LEN(TRIM(F69))=0</formula>
    </cfRule>
  </conditionalFormatting>
  <conditionalFormatting sqref="H69">
    <cfRule type="colorScale" priority="465">
      <colorScale>
        <cfvo type="min"/>
        <cfvo type="max"/>
        <color rgb="FFFFEF9C"/>
        <color rgb="FFFF7128"/>
      </colorScale>
    </cfRule>
    <cfRule type="containsBlanks" dxfId="206" priority="466">
      <formula>LEN(TRIM(H69))=0</formula>
    </cfRule>
  </conditionalFormatting>
  <conditionalFormatting sqref="J69">
    <cfRule type="colorScale" priority="463">
      <colorScale>
        <cfvo type="min"/>
        <cfvo type="max"/>
        <color rgb="FFFFEF9C"/>
        <color rgb="FFFF7128"/>
      </colorScale>
    </cfRule>
    <cfRule type="containsBlanks" dxfId="205" priority="464">
      <formula>LEN(TRIM(J69))=0</formula>
    </cfRule>
  </conditionalFormatting>
  <conditionalFormatting sqref="L69">
    <cfRule type="colorScale" priority="461">
      <colorScale>
        <cfvo type="min"/>
        <cfvo type="max"/>
        <color rgb="FFFFEF9C"/>
        <color rgb="FFFF7128"/>
      </colorScale>
    </cfRule>
    <cfRule type="containsBlanks" dxfId="204" priority="462">
      <formula>LEN(TRIM(L69))=0</formula>
    </cfRule>
  </conditionalFormatting>
  <conditionalFormatting sqref="N69">
    <cfRule type="colorScale" priority="459">
      <colorScale>
        <cfvo type="min"/>
        <cfvo type="max"/>
        <color rgb="FFFFEF9C"/>
        <color rgb="FFFF7128"/>
      </colorScale>
    </cfRule>
    <cfRule type="containsBlanks" dxfId="203" priority="460">
      <formula>LEN(TRIM(N69))=0</formula>
    </cfRule>
  </conditionalFormatting>
  <conditionalFormatting sqref="P69">
    <cfRule type="colorScale" priority="457">
      <colorScale>
        <cfvo type="min"/>
        <cfvo type="max"/>
        <color rgb="FFFFEF9C"/>
        <color rgb="FFFF7128"/>
      </colorScale>
    </cfRule>
    <cfRule type="containsBlanks" dxfId="202" priority="458">
      <formula>LEN(TRIM(P69))=0</formula>
    </cfRule>
  </conditionalFormatting>
  <conditionalFormatting sqref="R69">
    <cfRule type="colorScale" priority="455">
      <colorScale>
        <cfvo type="min"/>
        <cfvo type="max"/>
        <color rgb="FFFFEF9C"/>
        <color rgb="FFFF7128"/>
      </colorScale>
    </cfRule>
    <cfRule type="containsBlanks" dxfId="201" priority="456">
      <formula>LEN(TRIM(R69))=0</formula>
    </cfRule>
  </conditionalFormatting>
  <conditionalFormatting sqref="T69">
    <cfRule type="colorScale" priority="453">
      <colorScale>
        <cfvo type="min"/>
        <cfvo type="max"/>
        <color rgb="FFFFEF9C"/>
        <color rgb="FFFF7128"/>
      </colorScale>
    </cfRule>
    <cfRule type="containsBlanks" dxfId="200" priority="454">
      <formula>LEN(TRIM(T69))=0</formula>
    </cfRule>
  </conditionalFormatting>
  <conditionalFormatting sqref="F69:U69">
    <cfRule type="colorScale" priority="451">
      <colorScale>
        <cfvo type="min"/>
        <cfvo type="max"/>
        <color rgb="FFFFEF9C"/>
        <color rgb="FFFF7128"/>
      </colorScale>
    </cfRule>
    <cfRule type="colorScale" priority="452">
      <colorScale>
        <cfvo type="min"/>
        <cfvo type="max"/>
        <color rgb="FFFF7128"/>
        <color rgb="FFFFEF9C"/>
      </colorScale>
    </cfRule>
  </conditionalFormatting>
  <conditionalFormatting sqref="F71">
    <cfRule type="colorScale" priority="449">
      <colorScale>
        <cfvo type="min"/>
        <cfvo type="max"/>
        <color rgb="FFFFEF9C"/>
        <color rgb="FFFF7128"/>
      </colorScale>
    </cfRule>
    <cfRule type="containsBlanks" dxfId="199" priority="450">
      <formula>LEN(TRIM(F71))=0</formula>
    </cfRule>
  </conditionalFormatting>
  <conditionalFormatting sqref="H71">
    <cfRule type="colorScale" priority="447">
      <colorScale>
        <cfvo type="min"/>
        <cfvo type="max"/>
        <color rgb="FFFFEF9C"/>
        <color rgb="FFFF7128"/>
      </colorScale>
    </cfRule>
    <cfRule type="containsBlanks" dxfId="198" priority="448">
      <formula>LEN(TRIM(H71))=0</formula>
    </cfRule>
  </conditionalFormatting>
  <conditionalFormatting sqref="J71">
    <cfRule type="colorScale" priority="445">
      <colorScale>
        <cfvo type="min"/>
        <cfvo type="max"/>
        <color rgb="FFFFEF9C"/>
        <color rgb="FFFF7128"/>
      </colorScale>
    </cfRule>
    <cfRule type="containsBlanks" dxfId="197" priority="446">
      <formula>LEN(TRIM(J71))=0</formula>
    </cfRule>
  </conditionalFormatting>
  <conditionalFormatting sqref="L71">
    <cfRule type="colorScale" priority="443">
      <colorScale>
        <cfvo type="min"/>
        <cfvo type="max"/>
        <color rgb="FFFFEF9C"/>
        <color rgb="FFFF7128"/>
      </colorScale>
    </cfRule>
    <cfRule type="containsBlanks" dxfId="196" priority="444">
      <formula>LEN(TRIM(L71))=0</formula>
    </cfRule>
  </conditionalFormatting>
  <conditionalFormatting sqref="N71">
    <cfRule type="colorScale" priority="441">
      <colorScale>
        <cfvo type="min"/>
        <cfvo type="max"/>
        <color rgb="FFFFEF9C"/>
        <color rgb="FFFF7128"/>
      </colorScale>
    </cfRule>
    <cfRule type="containsBlanks" dxfId="195" priority="442">
      <formula>LEN(TRIM(N71))=0</formula>
    </cfRule>
  </conditionalFormatting>
  <conditionalFormatting sqref="P71">
    <cfRule type="colorScale" priority="439">
      <colorScale>
        <cfvo type="min"/>
        <cfvo type="max"/>
        <color rgb="FFFFEF9C"/>
        <color rgb="FFFF7128"/>
      </colorScale>
    </cfRule>
    <cfRule type="containsBlanks" dxfId="194" priority="440">
      <formula>LEN(TRIM(P71))=0</formula>
    </cfRule>
  </conditionalFormatting>
  <conditionalFormatting sqref="R71">
    <cfRule type="colorScale" priority="437">
      <colorScale>
        <cfvo type="min"/>
        <cfvo type="max"/>
        <color rgb="FFFFEF9C"/>
        <color rgb="FFFF7128"/>
      </colorScale>
    </cfRule>
    <cfRule type="containsBlanks" dxfId="193" priority="438">
      <formula>LEN(TRIM(R71))=0</formula>
    </cfRule>
  </conditionalFormatting>
  <conditionalFormatting sqref="T71">
    <cfRule type="colorScale" priority="435">
      <colorScale>
        <cfvo type="min"/>
        <cfvo type="max"/>
        <color rgb="FFFFEF9C"/>
        <color rgb="FFFF7128"/>
      </colorScale>
    </cfRule>
    <cfRule type="containsBlanks" dxfId="192" priority="436">
      <formula>LEN(TRIM(T71))=0</formula>
    </cfRule>
  </conditionalFormatting>
  <conditionalFormatting sqref="F71:U71">
    <cfRule type="colorScale" priority="433">
      <colorScale>
        <cfvo type="min"/>
        <cfvo type="max"/>
        <color rgb="FFFFEF9C"/>
        <color rgb="FFFF7128"/>
      </colorScale>
    </cfRule>
    <cfRule type="colorScale" priority="434">
      <colorScale>
        <cfvo type="min"/>
        <cfvo type="max"/>
        <color rgb="FFFF7128"/>
        <color rgb="FFFFEF9C"/>
      </colorScale>
    </cfRule>
  </conditionalFormatting>
  <conditionalFormatting sqref="F73">
    <cfRule type="colorScale" priority="431">
      <colorScale>
        <cfvo type="min"/>
        <cfvo type="max"/>
        <color rgb="FFFFEF9C"/>
        <color rgb="FFFF7128"/>
      </colorScale>
    </cfRule>
    <cfRule type="containsBlanks" dxfId="191" priority="432">
      <formula>LEN(TRIM(F73))=0</formula>
    </cfRule>
  </conditionalFormatting>
  <conditionalFormatting sqref="H73">
    <cfRule type="colorScale" priority="429">
      <colorScale>
        <cfvo type="min"/>
        <cfvo type="max"/>
        <color rgb="FFFFEF9C"/>
        <color rgb="FFFF7128"/>
      </colorScale>
    </cfRule>
    <cfRule type="containsBlanks" dxfId="190" priority="430">
      <formula>LEN(TRIM(H73))=0</formula>
    </cfRule>
  </conditionalFormatting>
  <conditionalFormatting sqref="J73">
    <cfRule type="colorScale" priority="427">
      <colorScale>
        <cfvo type="min"/>
        <cfvo type="max"/>
        <color rgb="FFFFEF9C"/>
        <color rgb="FFFF7128"/>
      </colorScale>
    </cfRule>
    <cfRule type="containsBlanks" dxfId="189" priority="428">
      <formula>LEN(TRIM(J73))=0</formula>
    </cfRule>
  </conditionalFormatting>
  <conditionalFormatting sqref="L73">
    <cfRule type="colorScale" priority="425">
      <colorScale>
        <cfvo type="min"/>
        <cfvo type="max"/>
        <color rgb="FFFFEF9C"/>
        <color rgb="FFFF7128"/>
      </colorScale>
    </cfRule>
    <cfRule type="containsBlanks" dxfId="188" priority="426">
      <formula>LEN(TRIM(L73))=0</formula>
    </cfRule>
  </conditionalFormatting>
  <conditionalFormatting sqref="N73">
    <cfRule type="colorScale" priority="423">
      <colorScale>
        <cfvo type="min"/>
        <cfvo type="max"/>
        <color rgb="FFFFEF9C"/>
        <color rgb="FFFF7128"/>
      </colorScale>
    </cfRule>
    <cfRule type="containsBlanks" dxfId="187" priority="424">
      <formula>LEN(TRIM(N73))=0</formula>
    </cfRule>
  </conditionalFormatting>
  <conditionalFormatting sqref="P73">
    <cfRule type="colorScale" priority="421">
      <colorScale>
        <cfvo type="min"/>
        <cfvo type="max"/>
        <color rgb="FFFFEF9C"/>
        <color rgb="FFFF7128"/>
      </colorScale>
    </cfRule>
    <cfRule type="containsBlanks" dxfId="186" priority="422">
      <formula>LEN(TRIM(P73))=0</formula>
    </cfRule>
  </conditionalFormatting>
  <conditionalFormatting sqref="R73">
    <cfRule type="colorScale" priority="419">
      <colorScale>
        <cfvo type="min"/>
        <cfvo type="max"/>
        <color rgb="FFFFEF9C"/>
        <color rgb="FFFF7128"/>
      </colorScale>
    </cfRule>
    <cfRule type="containsBlanks" dxfId="185" priority="420">
      <formula>LEN(TRIM(R73))=0</formula>
    </cfRule>
  </conditionalFormatting>
  <conditionalFormatting sqref="T73">
    <cfRule type="colorScale" priority="417">
      <colorScale>
        <cfvo type="min"/>
        <cfvo type="max"/>
        <color rgb="FFFFEF9C"/>
        <color rgb="FFFF7128"/>
      </colorScale>
    </cfRule>
    <cfRule type="containsBlanks" dxfId="184" priority="418">
      <formula>LEN(TRIM(T73))=0</formula>
    </cfRule>
  </conditionalFormatting>
  <conditionalFormatting sqref="F73:U73">
    <cfRule type="colorScale" priority="415">
      <colorScale>
        <cfvo type="min"/>
        <cfvo type="max"/>
        <color rgb="FFFFEF9C"/>
        <color rgb="FFFF7128"/>
      </colorScale>
    </cfRule>
    <cfRule type="colorScale" priority="416">
      <colorScale>
        <cfvo type="min"/>
        <cfvo type="max"/>
        <color rgb="FFFF7128"/>
        <color rgb="FFFFEF9C"/>
      </colorScale>
    </cfRule>
  </conditionalFormatting>
  <conditionalFormatting sqref="F75">
    <cfRule type="colorScale" priority="413">
      <colorScale>
        <cfvo type="min"/>
        <cfvo type="max"/>
        <color rgb="FFFFEF9C"/>
        <color rgb="FFFF7128"/>
      </colorScale>
    </cfRule>
    <cfRule type="containsBlanks" dxfId="183" priority="414">
      <formula>LEN(TRIM(F75))=0</formula>
    </cfRule>
  </conditionalFormatting>
  <conditionalFormatting sqref="H75">
    <cfRule type="colorScale" priority="411">
      <colorScale>
        <cfvo type="min"/>
        <cfvo type="max"/>
        <color rgb="FFFFEF9C"/>
        <color rgb="FFFF7128"/>
      </colorScale>
    </cfRule>
    <cfRule type="containsBlanks" dxfId="182" priority="412">
      <formula>LEN(TRIM(H75))=0</formula>
    </cfRule>
  </conditionalFormatting>
  <conditionalFormatting sqref="J75">
    <cfRule type="colorScale" priority="409">
      <colorScale>
        <cfvo type="min"/>
        <cfvo type="max"/>
        <color rgb="FFFFEF9C"/>
        <color rgb="FFFF7128"/>
      </colorScale>
    </cfRule>
    <cfRule type="containsBlanks" dxfId="181" priority="410">
      <formula>LEN(TRIM(J75))=0</formula>
    </cfRule>
  </conditionalFormatting>
  <conditionalFormatting sqref="L75">
    <cfRule type="colorScale" priority="407">
      <colorScale>
        <cfvo type="min"/>
        <cfvo type="max"/>
        <color rgb="FFFFEF9C"/>
        <color rgb="FFFF7128"/>
      </colorScale>
    </cfRule>
    <cfRule type="containsBlanks" dxfId="180" priority="408">
      <formula>LEN(TRIM(L75))=0</formula>
    </cfRule>
  </conditionalFormatting>
  <conditionalFormatting sqref="N75">
    <cfRule type="colorScale" priority="405">
      <colorScale>
        <cfvo type="min"/>
        <cfvo type="max"/>
        <color rgb="FFFFEF9C"/>
        <color rgb="FFFF7128"/>
      </colorScale>
    </cfRule>
    <cfRule type="containsBlanks" dxfId="179" priority="406">
      <formula>LEN(TRIM(N75))=0</formula>
    </cfRule>
  </conditionalFormatting>
  <conditionalFormatting sqref="P75">
    <cfRule type="colorScale" priority="403">
      <colorScale>
        <cfvo type="min"/>
        <cfvo type="max"/>
        <color rgb="FFFFEF9C"/>
        <color rgb="FFFF7128"/>
      </colorScale>
    </cfRule>
    <cfRule type="containsBlanks" dxfId="178" priority="404">
      <formula>LEN(TRIM(P75))=0</formula>
    </cfRule>
  </conditionalFormatting>
  <conditionalFormatting sqref="R75">
    <cfRule type="colorScale" priority="401">
      <colorScale>
        <cfvo type="min"/>
        <cfvo type="max"/>
        <color rgb="FFFFEF9C"/>
        <color rgb="FFFF7128"/>
      </colorScale>
    </cfRule>
    <cfRule type="containsBlanks" dxfId="177" priority="402">
      <formula>LEN(TRIM(R75))=0</formula>
    </cfRule>
  </conditionalFormatting>
  <conditionalFormatting sqref="T75">
    <cfRule type="colorScale" priority="399">
      <colorScale>
        <cfvo type="min"/>
        <cfvo type="max"/>
        <color rgb="FFFFEF9C"/>
        <color rgb="FFFF7128"/>
      </colorScale>
    </cfRule>
    <cfRule type="containsBlanks" dxfId="176" priority="400">
      <formula>LEN(TRIM(T75))=0</formula>
    </cfRule>
  </conditionalFormatting>
  <conditionalFormatting sqref="F75:U75">
    <cfRule type="colorScale" priority="397">
      <colorScale>
        <cfvo type="min"/>
        <cfvo type="max"/>
        <color rgb="FFFFEF9C"/>
        <color rgb="FFFF7128"/>
      </colorScale>
    </cfRule>
    <cfRule type="colorScale" priority="398">
      <colorScale>
        <cfvo type="min"/>
        <cfvo type="max"/>
        <color rgb="FFFF7128"/>
        <color rgb="FFFFEF9C"/>
      </colorScale>
    </cfRule>
  </conditionalFormatting>
  <conditionalFormatting sqref="F77">
    <cfRule type="colorScale" priority="395">
      <colorScale>
        <cfvo type="min"/>
        <cfvo type="max"/>
        <color rgb="FFFFEF9C"/>
        <color rgb="FFFF7128"/>
      </colorScale>
    </cfRule>
    <cfRule type="containsBlanks" dxfId="175" priority="396">
      <formula>LEN(TRIM(F77))=0</formula>
    </cfRule>
  </conditionalFormatting>
  <conditionalFormatting sqref="H77">
    <cfRule type="colorScale" priority="393">
      <colorScale>
        <cfvo type="min"/>
        <cfvo type="max"/>
        <color rgb="FFFFEF9C"/>
        <color rgb="FFFF7128"/>
      </colorScale>
    </cfRule>
    <cfRule type="containsBlanks" dxfId="174" priority="394">
      <formula>LEN(TRIM(H77))=0</formula>
    </cfRule>
  </conditionalFormatting>
  <conditionalFormatting sqref="J77">
    <cfRule type="colorScale" priority="391">
      <colorScale>
        <cfvo type="min"/>
        <cfvo type="max"/>
        <color rgb="FFFFEF9C"/>
        <color rgb="FFFF7128"/>
      </colorScale>
    </cfRule>
    <cfRule type="containsBlanks" dxfId="173" priority="392">
      <formula>LEN(TRIM(J77))=0</formula>
    </cfRule>
  </conditionalFormatting>
  <conditionalFormatting sqref="L77">
    <cfRule type="colorScale" priority="389">
      <colorScale>
        <cfvo type="min"/>
        <cfvo type="max"/>
        <color rgb="FFFFEF9C"/>
        <color rgb="FFFF7128"/>
      </colorScale>
    </cfRule>
    <cfRule type="containsBlanks" dxfId="172" priority="390">
      <formula>LEN(TRIM(L77))=0</formula>
    </cfRule>
  </conditionalFormatting>
  <conditionalFormatting sqref="N77">
    <cfRule type="colorScale" priority="387">
      <colorScale>
        <cfvo type="min"/>
        <cfvo type="max"/>
        <color rgb="FFFFEF9C"/>
        <color rgb="FFFF7128"/>
      </colorScale>
    </cfRule>
    <cfRule type="containsBlanks" dxfId="171" priority="388">
      <formula>LEN(TRIM(N77))=0</formula>
    </cfRule>
  </conditionalFormatting>
  <conditionalFormatting sqref="P77">
    <cfRule type="colorScale" priority="385">
      <colorScale>
        <cfvo type="min"/>
        <cfvo type="max"/>
        <color rgb="FFFFEF9C"/>
        <color rgb="FFFF7128"/>
      </colorScale>
    </cfRule>
    <cfRule type="containsBlanks" dxfId="170" priority="386">
      <formula>LEN(TRIM(P77))=0</formula>
    </cfRule>
  </conditionalFormatting>
  <conditionalFormatting sqref="R77">
    <cfRule type="colorScale" priority="383">
      <colorScale>
        <cfvo type="min"/>
        <cfvo type="max"/>
        <color rgb="FFFFEF9C"/>
        <color rgb="FFFF7128"/>
      </colorScale>
    </cfRule>
    <cfRule type="containsBlanks" dxfId="169" priority="384">
      <formula>LEN(TRIM(R77))=0</formula>
    </cfRule>
  </conditionalFormatting>
  <conditionalFormatting sqref="T77">
    <cfRule type="colorScale" priority="381">
      <colorScale>
        <cfvo type="min"/>
        <cfvo type="max"/>
        <color rgb="FFFFEF9C"/>
        <color rgb="FFFF7128"/>
      </colorScale>
    </cfRule>
    <cfRule type="containsBlanks" dxfId="168" priority="382">
      <formula>LEN(TRIM(T77))=0</formula>
    </cfRule>
  </conditionalFormatting>
  <conditionalFormatting sqref="F77:U77">
    <cfRule type="colorScale" priority="379">
      <colorScale>
        <cfvo type="min"/>
        <cfvo type="max"/>
        <color rgb="FFFFEF9C"/>
        <color rgb="FFFF7128"/>
      </colorScale>
    </cfRule>
    <cfRule type="colorScale" priority="380">
      <colorScale>
        <cfvo type="min"/>
        <cfvo type="max"/>
        <color rgb="FFFF7128"/>
        <color rgb="FFFFEF9C"/>
      </colorScale>
    </cfRule>
  </conditionalFormatting>
  <conditionalFormatting sqref="F79">
    <cfRule type="colorScale" priority="377">
      <colorScale>
        <cfvo type="min"/>
        <cfvo type="max"/>
        <color rgb="FFFFEF9C"/>
        <color rgb="FFFF7128"/>
      </colorScale>
    </cfRule>
    <cfRule type="containsBlanks" dxfId="167" priority="378">
      <formula>LEN(TRIM(F79))=0</formula>
    </cfRule>
  </conditionalFormatting>
  <conditionalFormatting sqref="H79">
    <cfRule type="colorScale" priority="375">
      <colorScale>
        <cfvo type="min"/>
        <cfvo type="max"/>
        <color rgb="FFFFEF9C"/>
        <color rgb="FFFF7128"/>
      </colorScale>
    </cfRule>
    <cfRule type="containsBlanks" dxfId="166" priority="376">
      <formula>LEN(TRIM(H79))=0</formula>
    </cfRule>
  </conditionalFormatting>
  <conditionalFormatting sqref="J79">
    <cfRule type="colorScale" priority="373">
      <colorScale>
        <cfvo type="min"/>
        <cfvo type="max"/>
        <color rgb="FFFFEF9C"/>
        <color rgb="FFFF7128"/>
      </colorScale>
    </cfRule>
    <cfRule type="containsBlanks" dxfId="165" priority="374">
      <formula>LEN(TRIM(J79))=0</formula>
    </cfRule>
  </conditionalFormatting>
  <conditionalFormatting sqref="L79">
    <cfRule type="colorScale" priority="371">
      <colorScale>
        <cfvo type="min"/>
        <cfvo type="max"/>
        <color rgb="FFFFEF9C"/>
        <color rgb="FFFF7128"/>
      </colorScale>
    </cfRule>
    <cfRule type="containsBlanks" dxfId="164" priority="372">
      <formula>LEN(TRIM(L79))=0</formula>
    </cfRule>
  </conditionalFormatting>
  <conditionalFormatting sqref="N79">
    <cfRule type="colorScale" priority="369">
      <colorScale>
        <cfvo type="min"/>
        <cfvo type="max"/>
        <color rgb="FFFFEF9C"/>
        <color rgb="FFFF7128"/>
      </colorScale>
    </cfRule>
    <cfRule type="containsBlanks" dxfId="163" priority="370">
      <formula>LEN(TRIM(N79))=0</formula>
    </cfRule>
  </conditionalFormatting>
  <conditionalFormatting sqref="P79">
    <cfRule type="colorScale" priority="367">
      <colorScale>
        <cfvo type="min"/>
        <cfvo type="max"/>
        <color rgb="FFFFEF9C"/>
        <color rgb="FFFF7128"/>
      </colorScale>
    </cfRule>
    <cfRule type="containsBlanks" dxfId="162" priority="368">
      <formula>LEN(TRIM(P79))=0</formula>
    </cfRule>
  </conditionalFormatting>
  <conditionalFormatting sqref="R79">
    <cfRule type="colorScale" priority="365">
      <colorScale>
        <cfvo type="min"/>
        <cfvo type="max"/>
        <color rgb="FFFFEF9C"/>
        <color rgb="FFFF7128"/>
      </colorScale>
    </cfRule>
    <cfRule type="containsBlanks" dxfId="161" priority="366">
      <formula>LEN(TRIM(R79))=0</formula>
    </cfRule>
  </conditionalFormatting>
  <conditionalFormatting sqref="T79">
    <cfRule type="colorScale" priority="363">
      <colorScale>
        <cfvo type="min"/>
        <cfvo type="max"/>
        <color rgb="FFFFEF9C"/>
        <color rgb="FFFF7128"/>
      </colorScale>
    </cfRule>
    <cfRule type="containsBlanks" dxfId="160" priority="364">
      <formula>LEN(TRIM(T79))=0</formula>
    </cfRule>
  </conditionalFormatting>
  <conditionalFormatting sqref="F79:U79">
    <cfRule type="colorScale" priority="361">
      <colorScale>
        <cfvo type="min"/>
        <cfvo type="max"/>
        <color rgb="FFFFEF9C"/>
        <color rgb="FFFF7128"/>
      </colorScale>
    </cfRule>
    <cfRule type="colorScale" priority="362">
      <colorScale>
        <cfvo type="min"/>
        <cfvo type="max"/>
        <color rgb="FFFF7128"/>
        <color rgb="FFFFEF9C"/>
      </colorScale>
    </cfRule>
  </conditionalFormatting>
  <conditionalFormatting sqref="F81">
    <cfRule type="colorScale" priority="359">
      <colorScale>
        <cfvo type="min"/>
        <cfvo type="max"/>
        <color rgb="FFFFEF9C"/>
        <color rgb="FFFF7128"/>
      </colorScale>
    </cfRule>
    <cfRule type="containsBlanks" dxfId="159" priority="360">
      <formula>LEN(TRIM(F81))=0</formula>
    </cfRule>
  </conditionalFormatting>
  <conditionalFormatting sqref="H81">
    <cfRule type="colorScale" priority="357">
      <colorScale>
        <cfvo type="min"/>
        <cfvo type="max"/>
        <color rgb="FFFFEF9C"/>
        <color rgb="FFFF7128"/>
      </colorScale>
    </cfRule>
    <cfRule type="containsBlanks" dxfId="158" priority="358">
      <formula>LEN(TRIM(H81))=0</formula>
    </cfRule>
  </conditionalFormatting>
  <conditionalFormatting sqref="J81">
    <cfRule type="colorScale" priority="355">
      <colorScale>
        <cfvo type="min"/>
        <cfvo type="max"/>
        <color rgb="FFFFEF9C"/>
        <color rgb="FFFF7128"/>
      </colorScale>
    </cfRule>
    <cfRule type="containsBlanks" dxfId="157" priority="356">
      <formula>LEN(TRIM(J81))=0</formula>
    </cfRule>
  </conditionalFormatting>
  <conditionalFormatting sqref="L81">
    <cfRule type="colorScale" priority="353">
      <colorScale>
        <cfvo type="min"/>
        <cfvo type="max"/>
        <color rgb="FFFFEF9C"/>
        <color rgb="FFFF7128"/>
      </colorScale>
    </cfRule>
    <cfRule type="containsBlanks" dxfId="156" priority="354">
      <formula>LEN(TRIM(L81))=0</formula>
    </cfRule>
  </conditionalFormatting>
  <conditionalFormatting sqref="N81">
    <cfRule type="colorScale" priority="351">
      <colorScale>
        <cfvo type="min"/>
        <cfvo type="max"/>
        <color rgb="FFFFEF9C"/>
        <color rgb="FFFF7128"/>
      </colorScale>
    </cfRule>
    <cfRule type="containsBlanks" dxfId="155" priority="352">
      <formula>LEN(TRIM(N81))=0</formula>
    </cfRule>
  </conditionalFormatting>
  <conditionalFormatting sqref="P81">
    <cfRule type="colorScale" priority="349">
      <colorScale>
        <cfvo type="min"/>
        <cfvo type="max"/>
        <color rgb="FFFFEF9C"/>
        <color rgb="FFFF7128"/>
      </colorScale>
    </cfRule>
    <cfRule type="containsBlanks" dxfId="154" priority="350">
      <formula>LEN(TRIM(P81))=0</formula>
    </cfRule>
  </conditionalFormatting>
  <conditionalFormatting sqref="R81">
    <cfRule type="colorScale" priority="347">
      <colorScale>
        <cfvo type="min"/>
        <cfvo type="max"/>
        <color rgb="FFFFEF9C"/>
        <color rgb="FFFF7128"/>
      </colorScale>
    </cfRule>
    <cfRule type="containsBlanks" dxfId="153" priority="348">
      <formula>LEN(TRIM(R81))=0</formula>
    </cfRule>
  </conditionalFormatting>
  <conditionalFormatting sqref="T81">
    <cfRule type="colorScale" priority="345">
      <colorScale>
        <cfvo type="min"/>
        <cfvo type="max"/>
        <color rgb="FFFFEF9C"/>
        <color rgb="FFFF7128"/>
      </colorScale>
    </cfRule>
    <cfRule type="containsBlanks" dxfId="152" priority="346">
      <formula>LEN(TRIM(T81))=0</formula>
    </cfRule>
  </conditionalFormatting>
  <conditionalFormatting sqref="F81:U81">
    <cfRule type="colorScale" priority="343">
      <colorScale>
        <cfvo type="min"/>
        <cfvo type="max"/>
        <color rgb="FFFFEF9C"/>
        <color rgb="FFFF7128"/>
      </colorScale>
    </cfRule>
    <cfRule type="colorScale" priority="344">
      <colorScale>
        <cfvo type="min"/>
        <cfvo type="max"/>
        <color rgb="FFFF7128"/>
        <color rgb="FFFFEF9C"/>
      </colorScale>
    </cfRule>
  </conditionalFormatting>
  <conditionalFormatting sqref="F83">
    <cfRule type="colorScale" priority="341">
      <colorScale>
        <cfvo type="min"/>
        <cfvo type="max"/>
        <color rgb="FFFFEF9C"/>
        <color rgb="FFFF7128"/>
      </colorScale>
    </cfRule>
    <cfRule type="containsBlanks" dxfId="151" priority="342">
      <formula>LEN(TRIM(F83))=0</formula>
    </cfRule>
  </conditionalFormatting>
  <conditionalFormatting sqref="H83">
    <cfRule type="colorScale" priority="339">
      <colorScale>
        <cfvo type="min"/>
        <cfvo type="max"/>
        <color rgb="FFFFEF9C"/>
        <color rgb="FFFF7128"/>
      </colorScale>
    </cfRule>
    <cfRule type="containsBlanks" dxfId="150" priority="340">
      <formula>LEN(TRIM(H83))=0</formula>
    </cfRule>
  </conditionalFormatting>
  <conditionalFormatting sqref="J83">
    <cfRule type="colorScale" priority="337">
      <colorScale>
        <cfvo type="min"/>
        <cfvo type="max"/>
        <color rgb="FFFFEF9C"/>
        <color rgb="FFFF7128"/>
      </colorScale>
    </cfRule>
    <cfRule type="containsBlanks" dxfId="149" priority="338">
      <formula>LEN(TRIM(J83))=0</formula>
    </cfRule>
  </conditionalFormatting>
  <conditionalFormatting sqref="L83">
    <cfRule type="colorScale" priority="335">
      <colorScale>
        <cfvo type="min"/>
        <cfvo type="max"/>
        <color rgb="FFFFEF9C"/>
        <color rgb="FFFF7128"/>
      </colorScale>
    </cfRule>
    <cfRule type="containsBlanks" dxfId="148" priority="336">
      <formula>LEN(TRIM(L83))=0</formula>
    </cfRule>
  </conditionalFormatting>
  <conditionalFormatting sqref="N83">
    <cfRule type="colorScale" priority="333">
      <colorScale>
        <cfvo type="min"/>
        <cfvo type="max"/>
        <color rgb="FFFFEF9C"/>
        <color rgb="FFFF7128"/>
      </colorScale>
    </cfRule>
    <cfRule type="containsBlanks" dxfId="147" priority="334">
      <formula>LEN(TRIM(N83))=0</formula>
    </cfRule>
  </conditionalFormatting>
  <conditionalFormatting sqref="P83">
    <cfRule type="colorScale" priority="331">
      <colorScale>
        <cfvo type="min"/>
        <cfvo type="max"/>
        <color rgb="FFFFEF9C"/>
        <color rgb="FFFF7128"/>
      </colorScale>
    </cfRule>
    <cfRule type="containsBlanks" dxfId="146" priority="332">
      <formula>LEN(TRIM(P83))=0</formula>
    </cfRule>
  </conditionalFormatting>
  <conditionalFormatting sqref="R83">
    <cfRule type="colorScale" priority="329">
      <colorScale>
        <cfvo type="min"/>
        <cfvo type="max"/>
        <color rgb="FFFFEF9C"/>
        <color rgb="FFFF7128"/>
      </colorScale>
    </cfRule>
    <cfRule type="containsBlanks" dxfId="145" priority="330">
      <formula>LEN(TRIM(R83))=0</formula>
    </cfRule>
  </conditionalFormatting>
  <conditionalFormatting sqref="T83">
    <cfRule type="colorScale" priority="327">
      <colorScale>
        <cfvo type="min"/>
        <cfvo type="max"/>
        <color rgb="FFFFEF9C"/>
        <color rgb="FFFF7128"/>
      </colorScale>
    </cfRule>
    <cfRule type="containsBlanks" dxfId="144" priority="328">
      <formula>LEN(TRIM(T83))=0</formula>
    </cfRule>
  </conditionalFormatting>
  <conditionalFormatting sqref="F83:U83">
    <cfRule type="colorScale" priority="325">
      <colorScale>
        <cfvo type="min"/>
        <cfvo type="max"/>
        <color rgb="FFFFEF9C"/>
        <color rgb="FFFF7128"/>
      </colorScale>
    </cfRule>
    <cfRule type="colorScale" priority="326">
      <colorScale>
        <cfvo type="min"/>
        <cfvo type="max"/>
        <color rgb="FFFF7128"/>
        <color rgb="FFFFEF9C"/>
      </colorScale>
    </cfRule>
  </conditionalFormatting>
  <conditionalFormatting sqref="F85">
    <cfRule type="colorScale" priority="323">
      <colorScale>
        <cfvo type="min"/>
        <cfvo type="max"/>
        <color rgb="FFFFEF9C"/>
        <color rgb="FFFF7128"/>
      </colorScale>
    </cfRule>
    <cfRule type="containsBlanks" dxfId="143" priority="324">
      <formula>LEN(TRIM(F85))=0</formula>
    </cfRule>
  </conditionalFormatting>
  <conditionalFormatting sqref="H85">
    <cfRule type="colorScale" priority="321">
      <colorScale>
        <cfvo type="min"/>
        <cfvo type="max"/>
        <color rgb="FFFFEF9C"/>
        <color rgb="FFFF7128"/>
      </colorScale>
    </cfRule>
    <cfRule type="containsBlanks" dxfId="142" priority="322">
      <formula>LEN(TRIM(H85))=0</formula>
    </cfRule>
  </conditionalFormatting>
  <conditionalFormatting sqref="J85">
    <cfRule type="colorScale" priority="319">
      <colorScale>
        <cfvo type="min"/>
        <cfvo type="max"/>
        <color rgb="FFFFEF9C"/>
        <color rgb="FFFF7128"/>
      </colorScale>
    </cfRule>
    <cfRule type="containsBlanks" dxfId="141" priority="320">
      <formula>LEN(TRIM(J85))=0</formula>
    </cfRule>
  </conditionalFormatting>
  <conditionalFormatting sqref="L85">
    <cfRule type="colorScale" priority="317">
      <colorScale>
        <cfvo type="min"/>
        <cfvo type="max"/>
        <color rgb="FFFFEF9C"/>
        <color rgb="FFFF7128"/>
      </colorScale>
    </cfRule>
    <cfRule type="containsBlanks" dxfId="140" priority="318">
      <formula>LEN(TRIM(L85))=0</formula>
    </cfRule>
  </conditionalFormatting>
  <conditionalFormatting sqref="N85">
    <cfRule type="colorScale" priority="315">
      <colorScale>
        <cfvo type="min"/>
        <cfvo type="max"/>
        <color rgb="FFFFEF9C"/>
        <color rgb="FFFF7128"/>
      </colorScale>
    </cfRule>
    <cfRule type="containsBlanks" dxfId="139" priority="316">
      <formula>LEN(TRIM(N85))=0</formula>
    </cfRule>
  </conditionalFormatting>
  <conditionalFormatting sqref="P85">
    <cfRule type="colorScale" priority="313">
      <colorScale>
        <cfvo type="min"/>
        <cfvo type="max"/>
        <color rgb="FFFFEF9C"/>
        <color rgb="FFFF7128"/>
      </colorScale>
    </cfRule>
    <cfRule type="containsBlanks" dxfId="138" priority="314">
      <formula>LEN(TRIM(P85))=0</formula>
    </cfRule>
  </conditionalFormatting>
  <conditionalFormatting sqref="R85">
    <cfRule type="colorScale" priority="311">
      <colorScale>
        <cfvo type="min"/>
        <cfvo type="max"/>
        <color rgb="FFFFEF9C"/>
        <color rgb="FFFF7128"/>
      </colorScale>
    </cfRule>
    <cfRule type="containsBlanks" dxfId="137" priority="312">
      <formula>LEN(TRIM(R85))=0</formula>
    </cfRule>
  </conditionalFormatting>
  <conditionalFormatting sqref="T85">
    <cfRule type="colorScale" priority="309">
      <colorScale>
        <cfvo type="min"/>
        <cfvo type="max"/>
        <color rgb="FFFFEF9C"/>
        <color rgb="FFFF7128"/>
      </colorScale>
    </cfRule>
    <cfRule type="containsBlanks" dxfId="136" priority="310">
      <formula>LEN(TRIM(T85))=0</formula>
    </cfRule>
  </conditionalFormatting>
  <conditionalFormatting sqref="F85:U85">
    <cfRule type="colorScale" priority="307">
      <colorScale>
        <cfvo type="min"/>
        <cfvo type="max"/>
        <color rgb="FFFFEF9C"/>
        <color rgb="FFFF7128"/>
      </colorScale>
    </cfRule>
    <cfRule type="colorScale" priority="308">
      <colorScale>
        <cfvo type="min"/>
        <cfvo type="max"/>
        <color rgb="FFFF7128"/>
        <color rgb="FFFFEF9C"/>
      </colorScale>
    </cfRule>
  </conditionalFormatting>
  <conditionalFormatting sqref="F87">
    <cfRule type="colorScale" priority="305">
      <colorScale>
        <cfvo type="min"/>
        <cfvo type="max"/>
        <color rgb="FFFFEF9C"/>
        <color rgb="FFFF7128"/>
      </colorScale>
    </cfRule>
    <cfRule type="containsBlanks" dxfId="135" priority="306">
      <formula>LEN(TRIM(F87))=0</formula>
    </cfRule>
  </conditionalFormatting>
  <conditionalFormatting sqref="H87">
    <cfRule type="colorScale" priority="303">
      <colorScale>
        <cfvo type="min"/>
        <cfvo type="max"/>
        <color rgb="FFFFEF9C"/>
        <color rgb="FFFF7128"/>
      </colorScale>
    </cfRule>
    <cfRule type="containsBlanks" dxfId="134" priority="304">
      <formula>LEN(TRIM(H87))=0</formula>
    </cfRule>
  </conditionalFormatting>
  <conditionalFormatting sqref="J87">
    <cfRule type="colorScale" priority="301">
      <colorScale>
        <cfvo type="min"/>
        <cfvo type="max"/>
        <color rgb="FFFFEF9C"/>
        <color rgb="FFFF7128"/>
      </colorScale>
    </cfRule>
    <cfRule type="containsBlanks" dxfId="133" priority="302">
      <formula>LEN(TRIM(J87))=0</formula>
    </cfRule>
  </conditionalFormatting>
  <conditionalFormatting sqref="L87">
    <cfRule type="colorScale" priority="299">
      <colorScale>
        <cfvo type="min"/>
        <cfvo type="max"/>
        <color rgb="FFFFEF9C"/>
        <color rgb="FFFF7128"/>
      </colorScale>
    </cfRule>
    <cfRule type="containsBlanks" dxfId="132" priority="300">
      <formula>LEN(TRIM(L87))=0</formula>
    </cfRule>
  </conditionalFormatting>
  <conditionalFormatting sqref="N87">
    <cfRule type="colorScale" priority="297">
      <colorScale>
        <cfvo type="min"/>
        <cfvo type="max"/>
        <color rgb="FFFFEF9C"/>
        <color rgb="FFFF7128"/>
      </colorScale>
    </cfRule>
    <cfRule type="containsBlanks" dxfId="131" priority="298">
      <formula>LEN(TRIM(N87))=0</formula>
    </cfRule>
  </conditionalFormatting>
  <conditionalFormatting sqref="P87">
    <cfRule type="colorScale" priority="295">
      <colorScale>
        <cfvo type="min"/>
        <cfvo type="max"/>
        <color rgb="FFFFEF9C"/>
        <color rgb="FFFF7128"/>
      </colorScale>
    </cfRule>
    <cfRule type="containsBlanks" dxfId="130" priority="296">
      <formula>LEN(TRIM(P87))=0</formula>
    </cfRule>
  </conditionalFormatting>
  <conditionalFormatting sqref="R87">
    <cfRule type="colorScale" priority="293">
      <colorScale>
        <cfvo type="min"/>
        <cfvo type="max"/>
        <color rgb="FFFFEF9C"/>
        <color rgb="FFFF7128"/>
      </colorScale>
    </cfRule>
    <cfRule type="containsBlanks" dxfId="129" priority="294">
      <formula>LEN(TRIM(R87))=0</formula>
    </cfRule>
  </conditionalFormatting>
  <conditionalFormatting sqref="T87">
    <cfRule type="colorScale" priority="291">
      <colorScale>
        <cfvo type="min"/>
        <cfvo type="max"/>
        <color rgb="FFFFEF9C"/>
        <color rgb="FFFF7128"/>
      </colorScale>
    </cfRule>
    <cfRule type="containsBlanks" dxfId="128" priority="292">
      <formula>LEN(TRIM(T87))=0</formula>
    </cfRule>
  </conditionalFormatting>
  <conditionalFormatting sqref="F87:U87">
    <cfRule type="colorScale" priority="289">
      <colorScale>
        <cfvo type="min"/>
        <cfvo type="max"/>
        <color rgb="FFFFEF9C"/>
        <color rgb="FFFF7128"/>
      </colorScale>
    </cfRule>
    <cfRule type="colorScale" priority="290">
      <colorScale>
        <cfvo type="min"/>
        <cfvo type="max"/>
        <color rgb="FFFF7128"/>
        <color rgb="FFFFEF9C"/>
      </colorScale>
    </cfRule>
  </conditionalFormatting>
  <conditionalFormatting sqref="F89">
    <cfRule type="colorScale" priority="287">
      <colorScale>
        <cfvo type="min"/>
        <cfvo type="max"/>
        <color rgb="FFFFEF9C"/>
        <color rgb="FFFF7128"/>
      </colorScale>
    </cfRule>
    <cfRule type="containsBlanks" dxfId="127" priority="288">
      <formula>LEN(TRIM(F89))=0</formula>
    </cfRule>
  </conditionalFormatting>
  <conditionalFormatting sqref="H89">
    <cfRule type="colorScale" priority="285">
      <colorScale>
        <cfvo type="min"/>
        <cfvo type="max"/>
        <color rgb="FFFFEF9C"/>
        <color rgb="FFFF7128"/>
      </colorScale>
    </cfRule>
    <cfRule type="containsBlanks" dxfId="126" priority="286">
      <formula>LEN(TRIM(H89))=0</formula>
    </cfRule>
  </conditionalFormatting>
  <conditionalFormatting sqref="J89">
    <cfRule type="colorScale" priority="283">
      <colorScale>
        <cfvo type="min"/>
        <cfvo type="max"/>
        <color rgb="FFFFEF9C"/>
        <color rgb="FFFF7128"/>
      </colorScale>
    </cfRule>
    <cfRule type="containsBlanks" dxfId="125" priority="284">
      <formula>LEN(TRIM(J89))=0</formula>
    </cfRule>
  </conditionalFormatting>
  <conditionalFormatting sqref="L89">
    <cfRule type="colorScale" priority="281">
      <colorScale>
        <cfvo type="min"/>
        <cfvo type="max"/>
        <color rgb="FFFFEF9C"/>
        <color rgb="FFFF7128"/>
      </colorScale>
    </cfRule>
    <cfRule type="containsBlanks" dxfId="124" priority="282">
      <formula>LEN(TRIM(L89))=0</formula>
    </cfRule>
  </conditionalFormatting>
  <conditionalFormatting sqref="N89">
    <cfRule type="colorScale" priority="279">
      <colorScale>
        <cfvo type="min"/>
        <cfvo type="max"/>
        <color rgb="FFFFEF9C"/>
        <color rgb="FFFF7128"/>
      </colorScale>
    </cfRule>
    <cfRule type="containsBlanks" dxfId="123" priority="280">
      <formula>LEN(TRIM(N89))=0</formula>
    </cfRule>
  </conditionalFormatting>
  <conditionalFormatting sqref="P89">
    <cfRule type="colorScale" priority="277">
      <colorScale>
        <cfvo type="min"/>
        <cfvo type="max"/>
        <color rgb="FFFFEF9C"/>
        <color rgb="FFFF7128"/>
      </colorScale>
    </cfRule>
    <cfRule type="containsBlanks" dxfId="122" priority="278">
      <formula>LEN(TRIM(P89))=0</formula>
    </cfRule>
  </conditionalFormatting>
  <conditionalFormatting sqref="R89">
    <cfRule type="colorScale" priority="275">
      <colorScale>
        <cfvo type="min"/>
        <cfvo type="max"/>
        <color rgb="FFFFEF9C"/>
        <color rgb="FFFF7128"/>
      </colorScale>
    </cfRule>
    <cfRule type="containsBlanks" dxfId="121" priority="276">
      <formula>LEN(TRIM(R89))=0</formula>
    </cfRule>
  </conditionalFormatting>
  <conditionalFormatting sqref="T89">
    <cfRule type="colorScale" priority="273">
      <colorScale>
        <cfvo type="min"/>
        <cfvo type="max"/>
        <color rgb="FFFFEF9C"/>
        <color rgb="FFFF7128"/>
      </colorScale>
    </cfRule>
    <cfRule type="containsBlanks" dxfId="120" priority="274">
      <formula>LEN(TRIM(T89))=0</formula>
    </cfRule>
  </conditionalFormatting>
  <conditionalFormatting sqref="F89:U89">
    <cfRule type="colorScale" priority="271">
      <colorScale>
        <cfvo type="min"/>
        <cfvo type="max"/>
        <color rgb="FFFFEF9C"/>
        <color rgb="FFFF7128"/>
      </colorScale>
    </cfRule>
    <cfRule type="colorScale" priority="272">
      <colorScale>
        <cfvo type="min"/>
        <cfvo type="max"/>
        <color rgb="FFFF7128"/>
        <color rgb="FFFFEF9C"/>
      </colorScale>
    </cfRule>
  </conditionalFormatting>
  <conditionalFormatting sqref="F91">
    <cfRule type="colorScale" priority="269">
      <colorScale>
        <cfvo type="min"/>
        <cfvo type="max"/>
        <color rgb="FFFFEF9C"/>
        <color rgb="FFFF7128"/>
      </colorScale>
    </cfRule>
    <cfRule type="containsBlanks" dxfId="119" priority="270">
      <formula>LEN(TRIM(F91))=0</formula>
    </cfRule>
  </conditionalFormatting>
  <conditionalFormatting sqref="H91">
    <cfRule type="colorScale" priority="267">
      <colorScale>
        <cfvo type="min"/>
        <cfvo type="max"/>
        <color rgb="FFFFEF9C"/>
        <color rgb="FFFF7128"/>
      </colorScale>
    </cfRule>
    <cfRule type="containsBlanks" dxfId="118" priority="268">
      <formula>LEN(TRIM(H91))=0</formula>
    </cfRule>
  </conditionalFormatting>
  <conditionalFormatting sqref="J91">
    <cfRule type="colorScale" priority="265">
      <colorScale>
        <cfvo type="min"/>
        <cfvo type="max"/>
        <color rgb="FFFFEF9C"/>
        <color rgb="FFFF7128"/>
      </colorScale>
    </cfRule>
    <cfRule type="containsBlanks" dxfId="117" priority="266">
      <formula>LEN(TRIM(J91))=0</formula>
    </cfRule>
  </conditionalFormatting>
  <conditionalFormatting sqref="L91">
    <cfRule type="colorScale" priority="263">
      <colorScale>
        <cfvo type="min"/>
        <cfvo type="max"/>
        <color rgb="FFFFEF9C"/>
        <color rgb="FFFF7128"/>
      </colorScale>
    </cfRule>
    <cfRule type="containsBlanks" dxfId="116" priority="264">
      <formula>LEN(TRIM(L91))=0</formula>
    </cfRule>
  </conditionalFormatting>
  <conditionalFormatting sqref="N91">
    <cfRule type="colorScale" priority="261">
      <colorScale>
        <cfvo type="min"/>
        <cfvo type="max"/>
        <color rgb="FFFFEF9C"/>
        <color rgb="FFFF7128"/>
      </colorScale>
    </cfRule>
    <cfRule type="containsBlanks" dxfId="115" priority="262">
      <formula>LEN(TRIM(N91))=0</formula>
    </cfRule>
  </conditionalFormatting>
  <conditionalFormatting sqref="P91">
    <cfRule type="colorScale" priority="259">
      <colorScale>
        <cfvo type="min"/>
        <cfvo type="max"/>
        <color rgb="FFFFEF9C"/>
        <color rgb="FFFF7128"/>
      </colorScale>
    </cfRule>
    <cfRule type="containsBlanks" dxfId="114" priority="260">
      <formula>LEN(TRIM(P91))=0</formula>
    </cfRule>
  </conditionalFormatting>
  <conditionalFormatting sqref="R91">
    <cfRule type="colorScale" priority="257">
      <colorScale>
        <cfvo type="min"/>
        <cfvo type="max"/>
        <color rgb="FFFFEF9C"/>
        <color rgb="FFFF7128"/>
      </colorScale>
    </cfRule>
    <cfRule type="containsBlanks" dxfId="113" priority="258">
      <formula>LEN(TRIM(R91))=0</formula>
    </cfRule>
  </conditionalFormatting>
  <conditionalFormatting sqref="T91">
    <cfRule type="colorScale" priority="255">
      <colorScale>
        <cfvo type="min"/>
        <cfvo type="max"/>
        <color rgb="FFFFEF9C"/>
        <color rgb="FFFF7128"/>
      </colorScale>
    </cfRule>
    <cfRule type="containsBlanks" dxfId="112" priority="256">
      <formula>LEN(TRIM(T91))=0</formula>
    </cfRule>
  </conditionalFormatting>
  <conditionalFormatting sqref="F91:U91">
    <cfRule type="colorScale" priority="253">
      <colorScale>
        <cfvo type="min"/>
        <cfvo type="max"/>
        <color rgb="FFFFEF9C"/>
        <color rgb="FFFF7128"/>
      </colorScale>
    </cfRule>
    <cfRule type="colorScale" priority="254">
      <colorScale>
        <cfvo type="min"/>
        <cfvo type="max"/>
        <color rgb="FFFF7128"/>
        <color rgb="FFFFEF9C"/>
      </colorScale>
    </cfRule>
  </conditionalFormatting>
  <conditionalFormatting sqref="F93">
    <cfRule type="colorScale" priority="251">
      <colorScale>
        <cfvo type="min"/>
        <cfvo type="max"/>
        <color rgb="FFFFEF9C"/>
        <color rgb="FFFF7128"/>
      </colorScale>
    </cfRule>
    <cfRule type="containsBlanks" dxfId="111" priority="252">
      <formula>LEN(TRIM(F93))=0</formula>
    </cfRule>
  </conditionalFormatting>
  <conditionalFormatting sqref="H93">
    <cfRule type="colorScale" priority="249">
      <colorScale>
        <cfvo type="min"/>
        <cfvo type="max"/>
        <color rgb="FFFFEF9C"/>
        <color rgb="FFFF7128"/>
      </colorScale>
    </cfRule>
    <cfRule type="containsBlanks" dxfId="110" priority="250">
      <formula>LEN(TRIM(H93))=0</formula>
    </cfRule>
  </conditionalFormatting>
  <conditionalFormatting sqref="J93">
    <cfRule type="colorScale" priority="247">
      <colorScale>
        <cfvo type="min"/>
        <cfvo type="max"/>
        <color rgb="FFFFEF9C"/>
        <color rgb="FFFF7128"/>
      </colorScale>
    </cfRule>
    <cfRule type="containsBlanks" dxfId="109" priority="248">
      <formula>LEN(TRIM(J93))=0</formula>
    </cfRule>
  </conditionalFormatting>
  <conditionalFormatting sqref="L93">
    <cfRule type="colorScale" priority="245">
      <colorScale>
        <cfvo type="min"/>
        <cfvo type="max"/>
        <color rgb="FFFFEF9C"/>
        <color rgb="FFFF7128"/>
      </colorScale>
    </cfRule>
    <cfRule type="containsBlanks" dxfId="108" priority="246">
      <formula>LEN(TRIM(L93))=0</formula>
    </cfRule>
  </conditionalFormatting>
  <conditionalFormatting sqref="N93">
    <cfRule type="colorScale" priority="243">
      <colorScale>
        <cfvo type="min"/>
        <cfvo type="max"/>
        <color rgb="FFFFEF9C"/>
        <color rgb="FFFF7128"/>
      </colorScale>
    </cfRule>
    <cfRule type="containsBlanks" dxfId="107" priority="244">
      <formula>LEN(TRIM(N93))=0</formula>
    </cfRule>
  </conditionalFormatting>
  <conditionalFormatting sqref="P93">
    <cfRule type="colorScale" priority="241">
      <colorScale>
        <cfvo type="min"/>
        <cfvo type="max"/>
        <color rgb="FFFFEF9C"/>
        <color rgb="FFFF7128"/>
      </colorScale>
    </cfRule>
    <cfRule type="containsBlanks" dxfId="106" priority="242">
      <formula>LEN(TRIM(P93))=0</formula>
    </cfRule>
  </conditionalFormatting>
  <conditionalFormatting sqref="R93">
    <cfRule type="colorScale" priority="239">
      <colorScale>
        <cfvo type="min"/>
        <cfvo type="max"/>
        <color rgb="FFFFEF9C"/>
        <color rgb="FFFF7128"/>
      </colorScale>
    </cfRule>
    <cfRule type="containsBlanks" dxfId="105" priority="240">
      <formula>LEN(TRIM(R93))=0</formula>
    </cfRule>
  </conditionalFormatting>
  <conditionalFormatting sqref="T93">
    <cfRule type="colorScale" priority="237">
      <colorScale>
        <cfvo type="min"/>
        <cfvo type="max"/>
        <color rgb="FFFFEF9C"/>
        <color rgb="FFFF7128"/>
      </colorScale>
    </cfRule>
    <cfRule type="containsBlanks" dxfId="104" priority="238">
      <formula>LEN(TRIM(T93))=0</formula>
    </cfRule>
  </conditionalFormatting>
  <conditionalFormatting sqref="F93:U93">
    <cfRule type="colorScale" priority="235">
      <colorScale>
        <cfvo type="min"/>
        <cfvo type="max"/>
        <color rgb="FFFFEF9C"/>
        <color rgb="FFFF7128"/>
      </colorScale>
    </cfRule>
    <cfRule type="colorScale" priority="236">
      <colorScale>
        <cfvo type="min"/>
        <cfvo type="max"/>
        <color rgb="FFFF7128"/>
        <color rgb="FFFFEF9C"/>
      </colorScale>
    </cfRule>
  </conditionalFormatting>
  <conditionalFormatting sqref="F95">
    <cfRule type="colorScale" priority="233">
      <colorScale>
        <cfvo type="min"/>
        <cfvo type="max"/>
        <color rgb="FFFFEF9C"/>
        <color rgb="FFFF7128"/>
      </colorScale>
    </cfRule>
    <cfRule type="containsBlanks" dxfId="103" priority="234">
      <formula>LEN(TRIM(F95))=0</formula>
    </cfRule>
  </conditionalFormatting>
  <conditionalFormatting sqref="H95">
    <cfRule type="colorScale" priority="231">
      <colorScale>
        <cfvo type="min"/>
        <cfvo type="max"/>
        <color rgb="FFFFEF9C"/>
        <color rgb="FFFF7128"/>
      </colorScale>
    </cfRule>
    <cfRule type="containsBlanks" dxfId="102" priority="232">
      <formula>LEN(TRIM(H95))=0</formula>
    </cfRule>
  </conditionalFormatting>
  <conditionalFormatting sqref="J95">
    <cfRule type="colorScale" priority="229">
      <colorScale>
        <cfvo type="min"/>
        <cfvo type="max"/>
        <color rgb="FFFFEF9C"/>
        <color rgb="FFFF7128"/>
      </colorScale>
    </cfRule>
    <cfRule type="containsBlanks" dxfId="101" priority="230">
      <formula>LEN(TRIM(J95))=0</formula>
    </cfRule>
  </conditionalFormatting>
  <conditionalFormatting sqref="L95">
    <cfRule type="colorScale" priority="227">
      <colorScale>
        <cfvo type="min"/>
        <cfvo type="max"/>
        <color rgb="FFFFEF9C"/>
        <color rgb="FFFF7128"/>
      </colorScale>
    </cfRule>
    <cfRule type="containsBlanks" dxfId="100" priority="228">
      <formula>LEN(TRIM(L95))=0</formula>
    </cfRule>
  </conditionalFormatting>
  <conditionalFormatting sqref="N95">
    <cfRule type="colorScale" priority="225">
      <colorScale>
        <cfvo type="min"/>
        <cfvo type="max"/>
        <color rgb="FFFFEF9C"/>
        <color rgb="FFFF7128"/>
      </colorScale>
    </cfRule>
    <cfRule type="containsBlanks" dxfId="99" priority="226">
      <formula>LEN(TRIM(N95))=0</formula>
    </cfRule>
  </conditionalFormatting>
  <conditionalFormatting sqref="P95">
    <cfRule type="colorScale" priority="223">
      <colorScale>
        <cfvo type="min"/>
        <cfvo type="max"/>
        <color rgb="FFFFEF9C"/>
        <color rgb="FFFF7128"/>
      </colorScale>
    </cfRule>
    <cfRule type="containsBlanks" dxfId="98" priority="224">
      <formula>LEN(TRIM(P95))=0</formula>
    </cfRule>
  </conditionalFormatting>
  <conditionalFormatting sqref="R95">
    <cfRule type="colorScale" priority="221">
      <colorScale>
        <cfvo type="min"/>
        <cfvo type="max"/>
        <color rgb="FFFFEF9C"/>
        <color rgb="FFFF7128"/>
      </colorScale>
    </cfRule>
    <cfRule type="containsBlanks" dxfId="97" priority="222">
      <formula>LEN(TRIM(R95))=0</formula>
    </cfRule>
  </conditionalFormatting>
  <conditionalFormatting sqref="T95">
    <cfRule type="colorScale" priority="219">
      <colorScale>
        <cfvo type="min"/>
        <cfvo type="max"/>
        <color rgb="FFFFEF9C"/>
        <color rgb="FFFF7128"/>
      </colorScale>
    </cfRule>
    <cfRule type="containsBlanks" dxfId="96" priority="220">
      <formula>LEN(TRIM(T95))=0</formula>
    </cfRule>
  </conditionalFormatting>
  <conditionalFormatting sqref="F95:U95">
    <cfRule type="colorScale" priority="217">
      <colorScale>
        <cfvo type="min"/>
        <cfvo type="max"/>
        <color rgb="FFFFEF9C"/>
        <color rgb="FFFF7128"/>
      </colorScale>
    </cfRule>
    <cfRule type="colorScale" priority="218">
      <colorScale>
        <cfvo type="min"/>
        <cfvo type="max"/>
        <color rgb="FFFF7128"/>
        <color rgb="FFFFEF9C"/>
      </colorScale>
    </cfRule>
  </conditionalFormatting>
  <conditionalFormatting sqref="F97">
    <cfRule type="colorScale" priority="215">
      <colorScale>
        <cfvo type="min"/>
        <cfvo type="max"/>
        <color rgb="FFFFEF9C"/>
        <color rgb="FFFF7128"/>
      </colorScale>
    </cfRule>
    <cfRule type="containsBlanks" dxfId="95" priority="216">
      <formula>LEN(TRIM(F97))=0</formula>
    </cfRule>
  </conditionalFormatting>
  <conditionalFormatting sqref="H97">
    <cfRule type="colorScale" priority="213">
      <colorScale>
        <cfvo type="min"/>
        <cfvo type="max"/>
        <color rgb="FFFFEF9C"/>
        <color rgb="FFFF7128"/>
      </colorScale>
    </cfRule>
    <cfRule type="containsBlanks" dxfId="94" priority="214">
      <formula>LEN(TRIM(H97))=0</formula>
    </cfRule>
  </conditionalFormatting>
  <conditionalFormatting sqref="J97">
    <cfRule type="colorScale" priority="211">
      <colorScale>
        <cfvo type="min"/>
        <cfvo type="max"/>
        <color rgb="FFFFEF9C"/>
        <color rgb="FFFF7128"/>
      </colorScale>
    </cfRule>
    <cfRule type="containsBlanks" dxfId="93" priority="212">
      <formula>LEN(TRIM(J97))=0</formula>
    </cfRule>
  </conditionalFormatting>
  <conditionalFormatting sqref="L97">
    <cfRule type="colorScale" priority="209">
      <colorScale>
        <cfvo type="min"/>
        <cfvo type="max"/>
        <color rgb="FFFFEF9C"/>
        <color rgb="FFFF7128"/>
      </colorScale>
    </cfRule>
    <cfRule type="containsBlanks" dxfId="92" priority="210">
      <formula>LEN(TRIM(L97))=0</formula>
    </cfRule>
  </conditionalFormatting>
  <conditionalFormatting sqref="N97">
    <cfRule type="colorScale" priority="207">
      <colorScale>
        <cfvo type="min"/>
        <cfvo type="max"/>
        <color rgb="FFFFEF9C"/>
        <color rgb="FFFF7128"/>
      </colorScale>
    </cfRule>
    <cfRule type="containsBlanks" dxfId="91" priority="208">
      <formula>LEN(TRIM(N97))=0</formula>
    </cfRule>
  </conditionalFormatting>
  <conditionalFormatting sqref="P97">
    <cfRule type="colorScale" priority="205">
      <colorScale>
        <cfvo type="min"/>
        <cfvo type="max"/>
        <color rgb="FFFFEF9C"/>
        <color rgb="FFFF7128"/>
      </colorScale>
    </cfRule>
    <cfRule type="containsBlanks" dxfId="90" priority="206">
      <formula>LEN(TRIM(P97))=0</formula>
    </cfRule>
  </conditionalFormatting>
  <conditionalFormatting sqref="R97">
    <cfRule type="colorScale" priority="203">
      <colorScale>
        <cfvo type="min"/>
        <cfvo type="max"/>
        <color rgb="FFFFEF9C"/>
        <color rgb="FFFF7128"/>
      </colorScale>
    </cfRule>
    <cfRule type="containsBlanks" dxfId="89" priority="204">
      <formula>LEN(TRIM(R97))=0</formula>
    </cfRule>
  </conditionalFormatting>
  <conditionalFormatting sqref="T97">
    <cfRule type="colorScale" priority="201">
      <colorScale>
        <cfvo type="min"/>
        <cfvo type="max"/>
        <color rgb="FFFFEF9C"/>
        <color rgb="FFFF7128"/>
      </colorScale>
    </cfRule>
    <cfRule type="containsBlanks" dxfId="88" priority="202">
      <formula>LEN(TRIM(T97))=0</formula>
    </cfRule>
  </conditionalFormatting>
  <conditionalFormatting sqref="F97:U97">
    <cfRule type="colorScale" priority="199">
      <colorScale>
        <cfvo type="min"/>
        <cfvo type="max"/>
        <color rgb="FFFFEF9C"/>
        <color rgb="FFFF7128"/>
      </colorScale>
    </cfRule>
    <cfRule type="colorScale" priority="200">
      <colorScale>
        <cfvo type="min"/>
        <cfvo type="max"/>
        <color rgb="FFFF7128"/>
        <color rgb="FFFFEF9C"/>
      </colorScale>
    </cfRule>
  </conditionalFormatting>
  <conditionalFormatting sqref="F99">
    <cfRule type="colorScale" priority="197">
      <colorScale>
        <cfvo type="min"/>
        <cfvo type="max"/>
        <color rgb="FFFFEF9C"/>
        <color rgb="FFFF7128"/>
      </colorScale>
    </cfRule>
    <cfRule type="containsBlanks" dxfId="87" priority="198">
      <formula>LEN(TRIM(F99))=0</formula>
    </cfRule>
  </conditionalFormatting>
  <conditionalFormatting sqref="H99">
    <cfRule type="colorScale" priority="195">
      <colorScale>
        <cfvo type="min"/>
        <cfvo type="max"/>
        <color rgb="FFFFEF9C"/>
        <color rgb="FFFF7128"/>
      </colorScale>
    </cfRule>
    <cfRule type="containsBlanks" dxfId="86" priority="196">
      <formula>LEN(TRIM(H99))=0</formula>
    </cfRule>
  </conditionalFormatting>
  <conditionalFormatting sqref="J99">
    <cfRule type="colorScale" priority="193">
      <colorScale>
        <cfvo type="min"/>
        <cfvo type="max"/>
        <color rgb="FFFFEF9C"/>
        <color rgb="FFFF7128"/>
      </colorScale>
    </cfRule>
    <cfRule type="containsBlanks" dxfId="85" priority="194">
      <formula>LEN(TRIM(J99))=0</formula>
    </cfRule>
  </conditionalFormatting>
  <conditionalFormatting sqref="L99">
    <cfRule type="colorScale" priority="191">
      <colorScale>
        <cfvo type="min"/>
        <cfvo type="max"/>
        <color rgb="FFFFEF9C"/>
        <color rgb="FFFF7128"/>
      </colorScale>
    </cfRule>
    <cfRule type="containsBlanks" dxfId="84" priority="192">
      <formula>LEN(TRIM(L99))=0</formula>
    </cfRule>
  </conditionalFormatting>
  <conditionalFormatting sqref="N99">
    <cfRule type="colorScale" priority="189">
      <colorScale>
        <cfvo type="min"/>
        <cfvo type="max"/>
        <color rgb="FFFFEF9C"/>
        <color rgb="FFFF7128"/>
      </colorScale>
    </cfRule>
    <cfRule type="containsBlanks" dxfId="83" priority="190">
      <formula>LEN(TRIM(N99))=0</formula>
    </cfRule>
  </conditionalFormatting>
  <conditionalFormatting sqref="P99">
    <cfRule type="colorScale" priority="187">
      <colorScale>
        <cfvo type="min"/>
        <cfvo type="max"/>
        <color rgb="FFFFEF9C"/>
        <color rgb="FFFF7128"/>
      </colorScale>
    </cfRule>
    <cfRule type="containsBlanks" dxfId="82" priority="188">
      <formula>LEN(TRIM(P99))=0</formula>
    </cfRule>
  </conditionalFormatting>
  <conditionalFormatting sqref="R99">
    <cfRule type="colorScale" priority="185">
      <colorScale>
        <cfvo type="min"/>
        <cfvo type="max"/>
        <color rgb="FFFFEF9C"/>
        <color rgb="FFFF7128"/>
      </colorScale>
    </cfRule>
    <cfRule type="containsBlanks" dxfId="81" priority="186">
      <formula>LEN(TRIM(R99))=0</formula>
    </cfRule>
  </conditionalFormatting>
  <conditionalFormatting sqref="T99">
    <cfRule type="colorScale" priority="183">
      <colorScale>
        <cfvo type="min"/>
        <cfvo type="max"/>
        <color rgb="FFFFEF9C"/>
        <color rgb="FFFF7128"/>
      </colorScale>
    </cfRule>
    <cfRule type="containsBlanks" dxfId="80" priority="184">
      <formula>LEN(TRIM(T99))=0</formula>
    </cfRule>
  </conditionalFormatting>
  <conditionalFormatting sqref="F99:U99">
    <cfRule type="colorScale" priority="181">
      <colorScale>
        <cfvo type="min"/>
        <cfvo type="max"/>
        <color rgb="FFFFEF9C"/>
        <color rgb="FFFF7128"/>
      </colorScale>
    </cfRule>
    <cfRule type="colorScale" priority="182">
      <colorScale>
        <cfvo type="min"/>
        <cfvo type="max"/>
        <color rgb="FFFF7128"/>
        <color rgb="FFFFEF9C"/>
      </colorScale>
    </cfRule>
  </conditionalFormatting>
  <conditionalFormatting sqref="F101">
    <cfRule type="colorScale" priority="179">
      <colorScale>
        <cfvo type="min"/>
        <cfvo type="max"/>
        <color rgb="FFFFEF9C"/>
        <color rgb="FFFF7128"/>
      </colorScale>
    </cfRule>
    <cfRule type="containsBlanks" dxfId="79" priority="180">
      <formula>LEN(TRIM(F101))=0</formula>
    </cfRule>
  </conditionalFormatting>
  <conditionalFormatting sqref="H101">
    <cfRule type="colorScale" priority="177">
      <colorScale>
        <cfvo type="min"/>
        <cfvo type="max"/>
        <color rgb="FFFFEF9C"/>
        <color rgb="FFFF7128"/>
      </colorScale>
    </cfRule>
    <cfRule type="containsBlanks" dxfId="78" priority="178">
      <formula>LEN(TRIM(H101))=0</formula>
    </cfRule>
  </conditionalFormatting>
  <conditionalFormatting sqref="J101">
    <cfRule type="colorScale" priority="175">
      <colorScale>
        <cfvo type="min"/>
        <cfvo type="max"/>
        <color rgb="FFFFEF9C"/>
        <color rgb="FFFF7128"/>
      </colorScale>
    </cfRule>
    <cfRule type="containsBlanks" dxfId="77" priority="176">
      <formula>LEN(TRIM(J101))=0</formula>
    </cfRule>
  </conditionalFormatting>
  <conditionalFormatting sqref="L101">
    <cfRule type="colorScale" priority="173">
      <colorScale>
        <cfvo type="min"/>
        <cfvo type="max"/>
        <color rgb="FFFFEF9C"/>
        <color rgb="FFFF7128"/>
      </colorScale>
    </cfRule>
    <cfRule type="containsBlanks" dxfId="76" priority="174">
      <formula>LEN(TRIM(L101))=0</formula>
    </cfRule>
  </conditionalFormatting>
  <conditionalFormatting sqref="N101">
    <cfRule type="colorScale" priority="171">
      <colorScale>
        <cfvo type="min"/>
        <cfvo type="max"/>
        <color rgb="FFFFEF9C"/>
        <color rgb="FFFF7128"/>
      </colorScale>
    </cfRule>
    <cfRule type="containsBlanks" dxfId="75" priority="172">
      <formula>LEN(TRIM(N101))=0</formula>
    </cfRule>
  </conditionalFormatting>
  <conditionalFormatting sqref="P101">
    <cfRule type="colorScale" priority="169">
      <colorScale>
        <cfvo type="min"/>
        <cfvo type="max"/>
        <color rgb="FFFFEF9C"/>
        <color rgb="FFFF7128"/>
      </colorScale>
    </cfRule>
    <cfRule type="containsBlanks" dxfId="74" priority="170">
      <formula>LEN(TRIM(P101))=0</formula>
    </cfRule>
  </conditionalFormatting>
  <conditionalFormatting sqref="R101">
    <cfRule type="colorScale" priority="167">
      <colorScale>
        <cfvo type="min"/>
        <cfvo type="max"/>
        <color rgb="FFFFEF9C"/>
        <color rgb="FFFF7128"/>
      </colorScale>
    </cfRule>
    <cfRule type="containsBlanks" dxfId="73" priority="168">
      <formula>LEN(TRIM(R101))=0</formula>
    </cfRule>
  </conditionalFormatting>
  <conditionalFormatting sqref="T101">
    <cfRule type="colorScale" priority="165">
      <colorScale>
        <cfvo type="min"/>
        <cfvo type="max"/>
        <color rgb="FFFFEF9C"/>
        <color rgb="FFFF7128"/>
      </colorScale>
    </cfRule>
    <cfRule type="containsBlanks" dxfId="72" priority="166">
      <formula>LEN(TRIM(T101))=0</formula>
    </cfRule>
  </conditionalFormatting>
  <conditionalFormatting sqref="F101:U101">
    <cfRule type="colorScale" priority="163">
      <colorScale>
        <cfvo type="min"/>
        <cfvo type="max"/>
        <color rgb="FFFFEF9C"/>
        <color rgb="FFFF7128"/>
      </colorScale>
    </cfRule>
    <cfRule type="colorScale" priority="164">
      <colorScale>
        <cfvo type="min"/>
        <cfvo type="max"/>
        <color rgb="FFFF7128"/>
        <color rgb="FFFFEF9C"/>
      </colorScale>
    </cfRule>
  </conditionalFormatting>
  <conditionalFormatting sqref="F103">
    <cfRule type="colorScale" priority="161">
      <colorScale>
        <cfvo type="min"/>
        <cfvo type="max"/>
        <color rgb="FFFFEF9C"/>
        <color rgb="FFFF7128"/>
      </colorScale>
    </cfRule>
    <cfRule type="containsBlanks" dxfId="71" priority="162">
      <formula>LEN(TRIM(F103))=0</formula>
    </cfRule>
  </conditionalFormatting>
  <conditionalFormatting sqref="H103">
    <cfRule type="colorScale" priority="159">
      <colorScale>
        <cfvo type="min"/>
        <cfvo type="max"/>
        <color rgb="FFFFEF9C"/>
        <color rgb="FFFF7128"/>
      </colorScale>
    </cfRule>
    <cfRule type="containsBlanks" dxfId="70" priority="160">
      <formula>LEN(TRIM(H103))=0</formula>
    </cfRule>
  </conditionalFormatting>
  <conditionalFormatting sqref="J103">
    <cfRule type="colorScale" priority="157">
      <colorScale>
        <cfvo type="min"/>
        <cfvo type="max"/>
        <color rgb="FFFFEF9C"/>
        <color rgb="FFFF7128"/>
      </colorScale>
    </cfRule>
    <cfRule type="containsBlanks" dxfId="69" priority="158">
      <formula>LEN(TRIM(J103))=0</formula>
    </cfRule>
  </conditionalFormatting>
  <conditionalFormatting sqref="L103">
    <cfRule type="colorScale" priority="155">
      <colorScale>
        <cfvo type="min"/>
        <cfvo type="max"/>
        <color rgb="FFFFEF9C"/>
        <color rgb="FFFF7128"/>
      </colorScale>
    </cfRule>
    <cfRule type="containsBlanks" dxfId="68" priority="156">
      <formula>LEN(TRIM(L103))=0</formula>
    </cfRule>
  </conditionalFormatting>
  <conditionalFormatting sqref="N103">
    <cfRule type="colorScale" priority="153">
      <colorScale>
        <cfvo type="min"/>
        <cfvo type="max"/>
        <color rgb="FFFFEF9C"/>
        <color rgb="FFFF7128"/>
      </colorScale>
    </cfRule>
    <cfRule type="containsBlanks" dxfId="67" priority="154">
      <formula>LEN(TRIM(N103))=0</formula>
    </cfRule>
  </conditionalFormatting>
  <conditionalFormatting sqref="P103">
    <cfRule type="colorScale" priority="151">
      <colorScale>
        <cfvo type="min"/>
        <cfvo type="max"/>
        <color rgb="FFFFEF9C"/>
        <color rgb="FFFF7128"/>
      </colorScale>
    </cfRule>
    <cfRule type="containsBlanks" dxfId="66" priority="152">
      <formula>LEN(TRIM(P103))=0</formula>
    </cfRule>
  </conditionalFormatting>
  <conditionalFormatting sqref="R103">
    <cfRule type="colorScale" priority="149">
      <colorScale>
        <cfvo type="min"/>
        <cfvo type="max"/>
        <color rgb="FFFFEF9C"/>
        <color rgb="FFFF7128"/>
      </colorScale>
    </cfRule>
    <cfRule type="containsBlanks" dxfId="65" priority="150">
      <formula>LEN(TRIM(R103))=0</formula>
    </cfRule>
  </conditionalFormatting>
  <conditionalFormatting sqref="T103">
    <cfRule type="colorScale" priority="147">
      <colorScale>
        <cfvo type="min"/>
        <cfvo type="max"/>
        <color rgb="FFFFEF9C"/>
        <color rgb="FFFF7128"/>
      </colorScale>
    </cfRule>
    <cfRule type="containsBlanks" dxfId="64" priority="148">
      <formula>LEN(TRIM(T103))=0</formula>
    </cfRule>
  </conditionalFormatting>
  <conditionalFormatting sqref="F103:U103">
    <cfRule type="colorScale" priority="145">
      <colorScale>
        <cfvo type="min"/>
        <cfvo type="max"/>
        <color rgb="FFFFEF9C"/>
        <color rgb="FFFF7128"/>
      </colorScale>
    </cfRule>
    <cfRule type="colorScale" priority="146">
      <colorScale>
        <cfvo type="min"/>
        <cfvo type="max"/>
        <color rgb="FFFF7128"/>
        <color rgb="FFFFEF9C"/>
      </colorScale>
    </cfRule>
  </conditionalFormatting>
  <conditionalFormatting sqref="F105">
    <cfRule type="colorScale" priority="143">
      <colorScale>
        <cfvo type="min"/>
        <cfvo type="max"/>
        <color rgb="FFFFEF9C"/>
        <color rgb="FFFF7128"/>
      </colorScale>
    </cfRule>
    <cfRule type="containsBlanks" dxfId="63" priority="144">
      <formula>LEN(TRIM(F105))=0</formula>
    </cfRule>
  </conditionalFormatting>
  <conditionalFormatting sqref="H105">
    <cfRule type="colorScale" priority="141">
      <colorScale>
        <cfvo type="min"/>
        <cfvo type="max"/>
        <color rgb="FFFFEF9C"/>
        <color rgb="FFFF7128"/>
      </colorScale>
    </cfRule>
    <cfRule type="containsBlanks" dxfId="62" priority="142">
      <formula>LEN(TRIM(H105))=0</formula>
    </cfRule>
  </conditionalFormatting>
  <conditionalFormatting sqref="J105">
    <cfRule type="colorScale" priority="139">
      <colorScale>
        <cfvo type="min"/>
        <cfvo type="max"/>
        <color rgb="FFFFEF9C"/>
        <color rgb="FFFF7128"/>
      </colorScale>
    </cfRule>
    <cfRule type="containsBlanks" dxfId="61" priority="140">
      <formula>LEN(TRIM(J105))=0</formula>
    </cfRule>
  </conditionalFormatting>
  <conditionalFormatting sqref="L105">
    <cfRule type="colorScale" priority="137">
      <colorScale>
        <cfvo type="min"/>
        <cfvo type="max"/>
        <color rgb="FFFFEF9C"/>
        <color rgb="FFFF7128"/>
      </colorScale>
    </cfRule>
    <cfRule type="containsBlanks" dxfId="60" priority="138">
      <formula>LEN(TRIM(L105))=0</formula>
    </cfRule>
  </conditionalFormatting>
  <conditionalFormatting sqref="N105">
    <cfRule type="colorScale" priority="135">
      <colorScale>
        <cfvo type="min"/>
        <cfvo type="max"/>
        <color rgb="FFFFEF9C"/>
        <color rgb="FFFF7128"/>
      </colorScale>
    </cfRule>
    <cfRule type="containsBlanks" dxfId="59" priority="136">
      <formula>LEN(TRIM(N105))=0</formula>
    </cfRule>
  </conditionalFormatting>
  <conditionalFormatting sqref="P105">
    <cfRule type="colorScale" priority="133">
      <colorScale>
        <cfvo type="min"/>
        <cfvo type="max"/>
        <color rgb="FFFFEF9C"/>
        <color rgb="FFFF7128"/>
      </colorScale>
    </cfRule>
    <cfRule type="containsBlanks" dxfId="58" priority="134">
      <formula>LEN(TRIM(P105))=0</formula>
    </cfRule>
  </conditionalFormatting>
  <conditionalFormatting sqref="R105">
    <cfRule type="colorScale" priority="131">
      <colorScale>
        <cfvo type="min"/>
        <cfvo type="max"/>
        <color rgb="FFFFEF9C"/>
        <color rgb="FFFF7128"/>
      </colorScale>
    </cfRule>
    <cfRule type="containsBlanks" dxfId="57" priority="132">
      <formula>LEN(TRIM(R105))=0</formula>
    </cfRule>
  </conditionalFormatting>
  <conditionalFormatting sqref="T105">
    <cfRule type="colorScale" priority="129">
      <colorScale>
        <cfvo type="min"/>
        <cfvo type="max"/>
        <color rgb="FFFFEF9C"/>
        <color rgb="FFFF7128"/>
      </colorScale>
    </cfRule>
    <cfRule type="containsBlanks" dxfId="56" priority="130">
      <formula>LEN(TRIM(T105))=0</formula>
    </cfRule>
  </conditionalFormatting>
  <conditionalFormatting sqref="F105:U105">
    <cfRule type="colorScale" priority="127">
      <colorScale>
        <cfvo type="min"/>
        <cfvo type="max"/>
        <color rgb="FFFFEF9C"/>
        <color rgb="FFFF7128"/>
      </colorScale>
    </cfRule>
    <cfRule type="colorScale" priority="128">
      <colorScale>
        <cfvo type="min"/>
        <cfvo type="max"/>
        <color rgb="FFFF7128"/>
        <color rgb="FFFFEF9C"/>
      </colorScale>
    </cfRule>
  </conditionalFormatting>
  <conditionalFormatting sqref="F107">
    <cfRule type="colorScale" priority="125">
      <colorScale>
        <cfvo type="min"/>
        <cfvo type="max"/>
        <color rgb="FFFFEF9C"/>
        <color rgb="FFFF7128"/>
      </colorScale>
    </cfRule>
    <cfRule type="containsBlanks" dxfId="55" priority="126">
      <formula>LEN(TRIM(F107))=0</formula>
    </cfRule>
  </conditionalFormatting>
  <conditionalFormatting sqref="H107">
    <cfRule type="colorScale" priority="123">
      <colorScale>
        <cfvo type="min"/>
        <cfvo type="max"/>
        <color rgb="FFFFEF9C"/>
        <color rgb="FFFF7128"/>
      </colorScale>
    </cfRule>
    <cfRule type="containsBlanks" dxfId="54" priority="124">
      <formula>LEN(TRIM(H107))=0</formula>
    </cfRule>
  </conditionalFormatting>
  <conditionalFormatting sqref="J107">
    <cfRule type="colorScale" priority="121">
      <colorScale>
        <cfvo type="min"/>
        <cfvo type="max"/>
        <color rgb="FFFFEF9C"/>
        <color rgb="FFFF7128"/>
      </colorScale>
    </cfRule>
    <cfRule type="containsBlanks" dxfId="53" priority="122">
      <formula>LEN(TRIM(J107))=0</formula>
    </cfRule>
  </conditionalFormatting>
  <conditionalFormatting sqref="L107">
    <cfRule type="colorScale" priority="119">
      <colorScale>
        <cfvo type="min"/>
        <cfvo type="max"/>
        <color rgb="FFFFEF9C"/>
        <color rgb="FFFF7128"/>
      </colorScale>
    </cfRule>
    <cfRule type="containsBlanks" dxfId="52" priority="120">
      <formula>LEN(TRIM(L107))=0</formula>
    </cfRule>
  </conditionalFormatting>
  <conditionalFormatting sqref="N107">
    <cfRule type="colorScale" priority="117">
      <colorScale>
        <cfvo type="min"/>
        <cfvo type="max"/>
        <color rgb="FFFFEF9C"/>
        <color rgb="FFFF7128"/>
      </colorScale>
    </cfRule>
    <cfRule type="containsBlanks" dxfId="51" priority="118">
      <formula>LEN(TRIM(N107))=0</formula>
    </cfRule>
  </conditionalFormatting>
  <conditionalFormatting sqref="P107">
    <cfRule type="colorScale" priority="115">
      <colorScale>
        <cfvo type="min"/>
        <cfvo type="max"/>
        <color rgb="FFFFEF9C"/>
        <color rgb="FFFF7128"/>
      </colorScale>
    </cfRule>
    <cfRule type="containsBlanks" dxfId="50" priority="116">
      <formula>LEN(TRIM(P107))=0</formula>
    </cfRule>
  </conditionalFormatting>
  <conditionalFormatting sqref="R107">
    <cfRule type="colorScale" priority="113">
      <colorScale>
        <cfvo type="min"/>
        <cfvo type="max"/>
        <color rgb="FFFFEF9C"/>
        <color rgb="FFFF7128"/>
      </colorScale>
    </cfRule>
    <cfRule type="containsBlanks" dxfId="49" priority="114">
      <formula>LEN(TRIM(R107))=0</formula>
    </cfRule>
  </conditionalFormatting>
  <conditionalFormatting sqref="T107">
    <cfRule type="colorScale" priority="111">
      <colorScale>
        <cfvo type="min"/>
        <cfvo type="max"/>
        <color rgb="FFFFEF9C"/>
        <color rgb="FFFF7128"/>
      </colorScale>
    </cfRule>
    <cfRule type="containsBlanks" dxfId="48" priority="112">
      <formula>LEN(TRIM(T107))=0</formula>
    </cfRule>
  </conditionalFormatting>
  <conditionalFormatting sqref="F107:U107">
    <cfRule type="colorScale" priority="109">
      <colorScale>
        <cfvo type="min"/>
        <cfvo type="max"/>
        <color rgb="FFFFEF9C"/>
        <color rgb="FFFF7128"/>
      </colorScale>
    </cfRule>
    <cfRule type="colorScale" priority="110">
      <colorScale>
        <cfvo type="min"/>
        <cfvo type="max"/>
        <color rgb="FFFF7128"/>
        <color rgb="FFFFEF9C"/>
      </colorScale>
    </cfRule>
  </conditionalFormatting>
  <conditionalFormatting sqref="F109">
    <cfRule type="colorScale" priority="107">
      <colorScale>
        <cfvo type="min"/>
        <cfvo type="max"/>
        <color rgb="FFFFEF9C"/>
        <color rgb="FFFF7128"/>
      </colorScale>
    </cfRule>
    <cfRule type="containsBlanks" dxfId="47" priority="108">
      <formula>LEN(TRIM(F109))=0</formula>
    </cfRule>
  </conditionalFormatting>
  <conditionalFormatting sqref="H109">
    <cfRule type="colorScale" priority="105">
      <colorScale>
        <cfvo type="min"/>
        <cfvo type="max"/>
        <color rgb="FFFFEF9C"/>
        <color rgb="FFFF7128"/>
      </colorScale>
    </cfRule>
    <cfRule type="containsBlanks" dxfId="46" priority="106">
      <formula>LEN(TRIM(H109))=0</formula>
    </cfRule>
  </conditionalFormatting>
  <conditionalFormatting sqref="J109">
    <cfRule type="colorScale" priority="103">
      <colorScale>
        <cfvo type="min"/>
        <cfvo type="max"/>
        <color rgb="FFFFEF9C"/>
        <color rgb="FFFF7128"/>
      </colorScale>
    </cfRule>
    <cfRule type="containsBlanks" dxfId="45" priority="104">
      <formula>LEN(TRIM(J109))=0</formula>
    </cfRule>
  </conditionalFormatting>
  <conditionalFormatting sqref="L109">
    <cfRule type="colorScale" priority="101">
      <colorScale>
        <cfvo type="min"/>
        <cfvo type="max"/>
        <color rgb="FFFFEF9C"/>
        <color rgb="FFFF7128"/>
      </colorScale>
    </cfRule>
    <cfRule type="containsBlanks" dxfId="44" priority="102">
      <formula>LEN(TRIM(L109))=0</formula>
    </cfRule>
  </conditionalFormatting>
  <conditionalFormatting sqref="N109">
    <cfRule type="colorScale" priority="99">
      <colorScale>
        <cfvo type="min"/>
        <cfvo type="max"/>
        <color rgb="FFFFEF9C"/>
        <color rgb="FFFF7128"/>
      </colorScale>
    </cfRule>
    <cfRule type="containsBlanks" dxfId="43" priority="100">
      <formula>LEN(TRIM(N109))=0</formula>
    </cfRule>
  </conditionalFormatting>
  <conditionalFormatting sqref="P109">
    <cfRule type="colorScale" priority="97">
      <colorScale>
        <cfvo type="min"/>
        <cfvo type="max"/>
        <color rgb="FFFFEF9C"/>
        <color rgb="FFFF7128"/>
      </colorScale>
    </cfRule>
    <cfRule type="containsBlanks" dxfId="42" priority="98">
      <formula>LEN(TRIM(P109))=0</formula>
    </cfRule>
  </conditionalFormatting>
  <conditionalFormatting sqref="R109">
    <cfRule type="colorScale" priority="95">
      <colorScale>
        <cfvo type="min"/>
        <cfvo type="max"/>
        <color rgb="FFFFEF9C"/>
        <color rgb="FFFF7128"/>
      </colorScale>
    </cfRule>
    <cfRule type="containsBlanks" dxfId="41" priority="96">
      <formula>LEN(TRIM(R109))=0</formula>
    </cfRule>
  </conditionalFormatting>
  <conditionalFormatting sqref="T109">
    <cfRule type="colorScale" priority="93">
      <colorScale>
        <cfvo type="min"/>
        <cfvo type="max"/>
        <color rgb="FFFFEF9C"/>
        <color rgb="FFFF7128"/>
      </colorScale>
    </cfRule>
    <cfRule type="containsBlanks" dxfId="40" priority="94">
      <formula>LEN(TRIM(T109))=0</formula>
    </cfRule>
  </conditionalFormatting>
  <conditionalFormatting sqref="F109:U109">
    <cfRule type="colorScale" priority="91">
      <colorScale>
        <cfvo type="min"/>
        <cfvo type="max"/>
        <color rgb="FFFFEF9C"/>
        <color rgb="FFFF7128"/>
      </colorScale>
    </cfRule>
    <cfRule type="colorScale" priority="92">
      <colorScale>
        <cfvo type="min"/>
        <cfvo type="max"/>
        <color rgb="FFFF7128"/>
        <color rgb="FFFFEF9C"/>
      </colorScale>
    </cfRule>
  </conditionalFormatting>
  <conditionalFormatting sqref="F111">
    <cfRule type="colorScale" priority="89">
      <colorScale>
        <cfvo type="min"/>
        <cfvo type="max"/>
        <color rgb="FFFFEF9C"/>
        <color rgb="FFFF7128"/>
      </colorScale>
    </cfRule>
    <cfRule type="containsBlanks" dxfId="39" priority="90">
      <formula>LEN(TRIM(F111))=0</formula>
    </cfRule>
  </conditionalFormatting>
  <conditionalFormatting sqref="H111">
    <cfRule type="colorScale" priority="87">
      <colorScale>
        <cfvo type="min"/>
        <cfvo type="max"/>
        <color rgb="FFFFEF9C"/>
        <color rgb="FFFF7128"/>
      </colorScale>
    </cfRule>
    <cfRule type="containsBlanks" dxfId="38" priority="88">
      <formula>LEN(TRIM(H111))=0</formula>
    </cfRule>
  </conditionalFormatting>
  <conditionalFormatting sqref="J111">
    <cfRule type="colorScale" priority="85">
      <colorScale>
        <cfvo type="min"/>
        <cfvo type="max"/>
        <color rgb="FFFFEF9C"/>
        <color rgb="FFFF7128"/>
      </colorScale>
    </cfRule>
    <cfRule type="containsBlanks" dxfId="37" priority="86">
      <formula>LEN(TRIM(J111))=0</formula>
    </cfRule>
  </conditionalFormatting>
  <conditionalFormatting sqref="L111">
    <cfRule type="colorScale" priority="83">
      <colorScale>
        <cfvo type="min"/>
        <cfvo type="max"/>
        <color rgb="FFFFEF9C"/>
        <color rgb="FFFF7128"/>
      </colorScale>
    </cfRule>
    <cfRule type="containsBlanks" dxfId="36" priority="84">
      <formula>LEN(TRIM(L111))=0</formula>
    </cfRule>
  </conditionalFormatting>
  <conditionalFormatting sqref="N111">
    <cfRule type="colorScale" priority="81">
      <colorScale>
        <cfvo type="min"/>
        <cfvo type="max"/>
        <color rgb="FFFFEF9C"/>
        <color rgb="FFFF7128"/>
      </colorScale>
    </cfRule>
    <cfRule type="containsBlanks" dxfId="35" priority="82">
      <formula>LEN(TRIM(N111))=0</formula>
    </cfRule>
  </conditionalFormatting>
  <conditionalFormatting sqref="P111">
    <cfRule type="colorScale" priority="79">
      <colorScale>
        <cfvo type="min"/>
        <cfvo type="max"/>
        <color rgb="FFFFEF9C"/>
        <color rgb="FFFF7128"/>
      </colorScale>
    </cfRule>
    <cfRule type="containsBlanks" dxfId="34" priority="80">
      <formula>LEN(TRIM(P111))=0</formula>
    </cfRule>
  </conditionalFormatting>
  <conditionalFormatting sqref="R111">
    <cfRule type="colorScale" priority="77">
      <colorScale>
        <cfvo type="min"/>
        <cfvo type="max"/>
        <color rgb="FFFFEF9C"/>
        <color rgb="FFFF7128"/>
      </colorScale>
    </cfRule>
    <cfRule type="containsBlanks" dxfId="33" priority="78">
      <formula>LEN(TRIM(R111))=0</formula>
    </cfRule>
  </conditionalFormatting>
  <conditionalFormatting sqref="T111">
    <cfRule type="colorScale" priority="75">
      <colorScale>
        <cfvo type="min"/>
        <cfvo type="max"/>
        <color rgb="FFFFEF9C"/>
        <color rgb="FFFF7128"/>
      </colorScale>
    </cfRule>
    <cfRule type="containsBlanks" dxfId="32" priority="76">
      <formula>LEN(TRIM(T111))=0</formula>
    </cfRule>
  </conditionalFormatting>
  <conditionalFormatting sqref="F111:U111">
    <cfRule type="colorScale" priority="73">
      <colorScale>
        <cfvo type="min"/>
        <cfvo type="max"/>
        <color rgb="FFFFEF9C"/>
        <color rgb="FFFF7128"/>
      </colorScale>
    </cfRule>
    <cfRule type="colorScale" priority="74">
      <colorScale>
        <cfvo type="min"/>
        <cfvo type="max"/>
        <color rgb="FFFF7128"/>
        <color rgb="FFFFEF9C"/>
      </colorScale>
    </cfRule>
  </conditionalFormatting>
  <conditionalFormatting sqref="F113">
    <cfRule type="colorScale" priority="71">
      <colorScale>
        <cfvo type="min"/>
        <cfvo type="max"/>
        <color rgb="FFFFEF9C"/>
        <color rgb="FFFF7128"/>
      </colorScale>
    </cfRule>
    <cfRule type="containsBlanks" dxfId="31" priority="72">
      <formula>LEN(TRIM(F113))=0</formula>
    </cfRule>
  </conditionalFormatting>
  <conditionalFormatting sqref="H113">
    <cfRule type="colorScale" priority="69">
      <colorScale>
        <cfvo type="min"/>
        <cfvo type="max"/>
        <color rgb="FFFFEF9C"/>
        <color rgb="FFFF7128"/>
      </colorScale>
    </cfRule>
    <cfRule type="containsBlanks" dxfId="30" priority="70">
      <formula>LEN(TRIM(H113))=0</formula>
    </cfRule>
  </conditionalFormatting>
  <conditionalFormatting sqref="J113">
    <cfRule type="colorScale" priority="67">
      <colorScale>
        <cfvo type="min"/>
        <cfvo type="max"/>
        <color rgb="FFFFEF9C"/>
        <color rgb="FFFF7128"/>
      </colorScale>
    </cfRule>
    <cfRule type="containsBlanks" dxfId="29" priority="68">
      <formula>LEN(TRIM(J113))=0</formula>
    </cfRule>
  </conditionalFormatting>
  <conditionalFormatting sqref="L113">
    <cfRule type="colorScale" priority="65">
      <colorScale>
        <cfvo type="min"/>
        <cfvo type="max"/>
        <color rgb="FFFFEF9C"/>
        <color rgb="FFFF7128"/>
      </colorScale>
    </cfRule>
    <cfRule type="containsBlanks" dxfId="28" priority="66">
      <formula>LEN(TRIM(L113))=0</formula>
    </cfRule>
  </conditionalFormatting>
  <conditionalFormatting sqref="N113">
    <cfRule type="colorScale" priority="63">
      <colorScale>
        <cfvo type="min"/>
        <cfvo type="max"/>
        <color rgb="FFFFEF9C"/>
        <color rgb="FFFF7128"/>
      </colorScale>
    </cfRule>
    <cfRule type="containsBlanks" dxfId="27" priority="64">
      <formula>LEN(TRIM(N113))=0</formula>
    </cfRule>
  </conditionalFormatting>
  <conditionalFormatting sqref="P113">
    <cfRule type="colorScale" priority="61">
      <colorScale>
        <cfvo type="min"/>
        <cfvo type="max"/>
        <color rgb="FFFFEF9C"/>
        <color rgb="FFFF7128"/>
      </colorScale>
    </cfRule>
    <cfRule type="containsBlanks" dxfId="26" priority="62">
      <formula>LEN(TRIM(P113))=0</formula>
    </cfRule>
  </conditionalFormatting>
  <conditionalFormatting sqref="R113">
    <cfRule type="colorScale" priority="59">
      <colorScale>
        <cfvo type="min"/>
        <cfvo type="max"/>
        <color rgb="FFFFEF9C"/>
        <color rgb="FFFF7128"/>
      </colorScale>
    </cfRule>
    <cfRule type="containsBlanks" dxfId="25" priority="60">
      <formula>LEN(TRIM(R113))=0</formula>
    </cfRule>
  </conditionalFormatting>
  <conditionalFormatting sqref="T113">
    <cfRule type="colorScale" priority="57">
      <colorScale>
        <cfvo type="min"/>
        <cfvo type="max"/>
        <color rgb="FFFFEF9C"/>
        <color rgb="FFFF7128"/>
      </colorScale>
    </cfRule>
    <cfRule type="containsBlanks" dxfId="24" priority="58">
      <formula>LEN(TRIM(T113))=0</formula>
    </cfRule>
  </conditionalFormatting>
  <conditionalFormatting sqref="F113:U113">
    <cfRule type="colorScale" priority="55">
      <colorScale>
        <cfvo type="min"/>
        <cfvo type="max"/>
        <color rgb="FFFFEF9C"/>
        <color rgb="FFFF7128"/>
      </colorScale>
    </cfRule>
    <cfRule type="colorScale" priority="56">
      <colorScale>
        <cfvo type="min"/>
        <cfvo type="max"/>
        <color rgb="FFFF7128"/>
        <color rgb="FFFFEF9C"/>
      </colorScale>
    </cfRule>
  </conditionalFormatting>
  <conditionalFormatting sqref="F115">
    <cfRule type="colorScale" priority="53">
      <colorScale>
        <cfvo type="min"/>
        <cfvo type="max"/>
        <color rgb="FFFFEF9C"/>
        <color rgb="FFFF7128"/>
      </colorScale>
    </cfRule>
    <cfRule type="containsBlanks" dxfId="23" priority="54">
      <formula>LEN(TRIM(F115))=0</formula>
    </cfRule>
  </conditionalFormatting>
  <conditionalFormatting sqref="H115">
    <cfRule type="colorScale" priority="51">
      <colorScale>
        <cfvo type="min"/>
        <cfvo type="max"/>
        <color rgb="FFFFEF9C"/>
        <color rgb="FFFF7128"/>
      </colorScale>
    </cfRule>
    <cfRule type="containsBlanks" dxfId="22" priority="52">
      <formula>LEN(TRIM(H115))=0</formula>
    </cfRule>
  </conditionalFormatting>
  <conditionalFormatting sqref="J115">
    <cfRule type="colorScale" priority="49">
      <colorScale>
        <cfvo type="min"/>
        <cfvo type="max"/>
        <color rgb="FFFFEF9C"/>
        <color rgb="FFFF7128"/>
      </colorScale>
    </cfRule>
    <cfRule type="containsBlanks" dxfId="21" priority="50">
      <formula>LEN(TRIM(J115))=0</formula>
    </cfRule>
  </conditionalFormatting>
  <conditionalFormatting sqref="L115">
    <cfRule type="colorScale" priority="47">
      <colorScale>
        <cfvo type="min"/>
        <cfvo type="max"/>
        <color rgb="FFFFEF9C"/>
        <color rgb="FFFF7128"/>
      </colorScale>
    </cfRule>
    <cfRule type="containsBlanks" dxfId="20" priority="48">
      <formula>LEN(TRIM(L115))=0</formula>
    </cfRule>
  </conditionalFormatting>
  <conditionalFormatting sqref="N115">
    <cfRule type="colorScale" priority="45">
      <colorScale>
        <cfvo type="min"/>
        <cfvo type="max"/>
        <color rgb="FFFFEF9C"/>
        <color rgb="FFFF7128"/>
      </colorScale>
    </cfRule>
    <cfRule type="containsBlanks" dxfId="19" priority="46">
      <formula>LEN(TRIM(N115))=0</formula>
    </cfRule>
  </conditionalFormatting>
  <conditionalFormatting sqref="P115">
    <cfRule type="colorScale" priority="43">
      <colorScale>
        <cfvo type="min"/>
        <cfvo type="max"/>
        <color rgb="FFFFEF9C"/>
        <color rgb="FFFF7128"/>
      </colorScale>
    </cfRule>
    <cfRule type="containsBlanks" dxfId="18" priority="44">
      <formula>LEN(TRIM(P115))=0</formula>
    </cfRule>
  </conditionalFormatting>
  <conditionalFormatting sqref="R115">
    <cfRule type="colorScale" priority="41">
      <colorScale>
        <cfvo type="min"/>
        <cfvo type="max"/>
        <color rgb="FFFFEF9C"/>
        <color rgb="FFFF7128"/>
      </colorScale>
    </cfRule>
    <cfRule type="containsBlanks" dxfId="17" priority="42">
      <formula>LEN(TRIM(R115))=0</formula>
    </cfRule>
  </conditionalFormatting>
  <conditionalFormatting sqref="T115">
    <cfRule type="colorScale" priority="39">
      <colorScale>
        <cfvo type="min"/>
        <cfvo type="max"/>
        <color rgb="FFFFEF9C"/>
        <color rgb="FFFF7128"/>
      </colorScale>
    </cfRule>
    <cfRule type="containsBlanks" dxfId="16" priority="40">
      <formula>LEN(TRIM(T115))=0</formula>
    </cfRule>
  </conditionalFormatting>
  <conditionalFormatting sqref="F115:U115">
    <cfRule type="colorScale" priority="37">
      <colorScale>
        <cfvo type="min"/>
        <cfvo type="max"/>
        <color rgb="FFFFEF9C"/>
        <color rgb="FFFF7128"/>
      </colorScale>
    </cfRule>
    <cfRule type="colorScale" priority="38">
      <colorScale>
        <cfvo type="min"/>
        <cfvo type="max"/>
        <color rgb="FFFF7128"/>
        <color rgb="FFFFEF9C"/>
      </colorScale>
    </cfRule>
  </conditionalFormatting>
  <conditionalFormatting sqref="F117">
    <cfRule type="colorScale" priority="35">
      <colorScale>
        <cfvo type="min"/>
        <cfvo type="max"/>
        <color rgb="FFFFEF9C"/>
        <color rgb="FFFF7128"/>
      </colorScale>
    </cfRule>
    <cfRule type="containsBlanks" dxfId="15" priority="36">
      <formula>LEN(TRIM(F117))=0</formula>
    </cfRule>
  </conditionalFormatting>
  <conditionalFormatting sqref="H117">
    <cfRule type="colorScale" priority="33">
      <colorScale>
        <cfvo type="min"/>
        <cfvo type="max"/>
        <color rgb="FFFFEF9C"/>
        <color rgb="FFFF7128"/>
      </colorScale>
    </cfRule>
    <cfRule type="containsBlanks" dxfId="14" priority="34">
      <formula>LEN(TRIM(H117))=0</formula>
    </cfRule>
  </conditionalFormatting>
  <conditionalFormatting sqref="J117">
    <cfRule type="colorScale" priority="31">
      <colorScale>
        <cfvo type="min"/>
        <cfvo type="max"/>
        <color rgb="FFFFEF9C"/>
        <color rgb="FFFF7128"/>
      </colorScale>
    </cfRule>
    <cfRule type="containsBlanks" dxfId="13" priority="32">
      <formula>LEN(TRIM(J117))=0</formula>
    </cfRule>
  </conditionalFormatting>
  <conditionalFormatting sqref="L117">
    <cfRule type="colorScale" priority="29">
      <colorScale>
        <cfvo type="min"/>
        <cfvo type="max"/>
        <color rgb="FFFFEF9C"/>
        <color rgb="FFFF7128"/>
      </colorScale>
    </cfRule>
    <cfRule type="containsBlanks" dxfId="12" priority="30">
      <formula>LEN(TRIM(L117))=0</formula>
    </cfRule>
  </conditionalFormatting>
  <conditionalFormatting sqref="N117">
    <cfRule type="colorScale" priority="27">
      <colorScale>
        <cfvo type="min"/>
        <cfvo type="max"/>
        <color rgb="FFFFEF9C"/>
        <color rgb="FFFF7128"/>
      </colorScale>
    </cfRule>
    <cfRule type="containsBlanks" dxfId="11" priority="28">
      <formula>LEN(TRIM(N117))=0</formula>
    </cfRule>
  </conditionalFormatting>
  <conditionalFormatting sqref="P117">
    <cfRule type="colorScale" priority="25">
      <colorScale>
        <cfvo type="min"/>
        <cfvo type="max"/>
        <color rgb="FFFFEF9C"/>
        <color rgb="FFFF7128"/>
      </colorScale>
    </cfRule>
    <cfRule type="containsBlanks" dxfId="10" priority="26">
      <formula>LEN(TRIM(P117))=0</formula>
    </cfRule>
  </conditionalFormatting>
  <conditionalFormatting sqref="R117">
    <cfRule type="colorScale" priority="23">
      <colorScale>
        <cfvo type="min"/>
        <cfvo type="max"/>
        <color rgb="FFFFEF9C"/>
        <color rgb="FFFF7128"/>
      </colorScale>
    </cfRule>
    <cfRule type="containsBlanks" dxfId="9" priority="24">
      <formula>LEN(TRIM(R117))=0</formula>
    </cfRule>
  </conditionalFormatting>
  <conditionalFormatting sqref="T117">
    <cfRule type="colorScale" priority="21">
      <colorScale>
        <cfvo type="min"/>
        <cfvo type="max"/>
        <color rgb="FFFFEF9C"/>
        <color rgb="FFFF7128"/>
      </colorScale>
    </cfRule>
    <cfRule type="containsBlanks" dxfId="8" priority="22">
      <formula>LEN(TRIM(T117))=0</formula>
    </cfRule>
  </conditionalFormatting>
  <conditionalFormatting sqref="F117:U117">
    <cfRule type="colorScale" priority="19">
      <colorScale>
        <cfvo type="min"/>
        <cfvo type="max"/>
        <color rgb="FFFFEF9C"/>
        <color rgb="FFFF7128"/>
      </colorScale>
    </cfRule>
    <cfRule type="colorScale" priority="20">
      <colorScale>
        <cfvo type="min"/>
        <cfvo type="max"/>
        <color rgb="FFFF7128"/>
        <color rgb="FFFFEF9C"/>
      </colorScale>
    </cfRule>
  </conditionalFormatting>
  <conditionalFormatting sqref="F119">
    <cfRule type="colorScale" priority="17">
      <colorScale>
        <cfvo type="min"/>
        <cfvo type="max"/>
        <color rgb="FFFFEF9C"/>
        <color rgb="FFFF7128"/>
      </colorScale>
    </cfRule>
    <cfRule type="containsBlanks" dxfId="7" priority="18">
      <formula>LEN(TRIM(F119))=0</formula>
    </cfRule>
  </conditionalFormatting>
  <conditionalFormatting sqref="H119">
    <cfRule type="colorScale" priority="15">
      <colorScale>
        <cfvo type="min"/>
        <cfvo type="max"/>
        <color rgb="FFFFEF9C"/>
        <color rgb="FFFF7128"/>
      </colorScale>
    </cfRule>
    <cfRule type="containsBlanks" dxfId="6" priority="16">
      <formula>LEN(TRIM(H119))=0</formula>
    </cfRule>
  </conditionalFormatting>
  <conditionalFormatting sqref="J119">
    <cfRule type="colorScale" priority="13">
      <colorScale>
        <cfvo type="min"/>
        <cfvo type="max"/>
        <color rgb="FFFFEF9C"/>
        <color rgb="FFFF7128"/>
      </colorScale>
    </cfRule>
    <cfRule type="containsBlanks" dxfId="5" priority="14">
      <formula>LEN(TRIM(J119))=0</formula>
    </cfRule>
  </conditionalFormatting>
  <conditionalFormatting sqref="L119">
    <cfRule type="colorScale" priority="11">
      <colorScale>
        <cfvo type="min"/>
        <cfvo type="max"/>
        <color rgb="FFFFEF9C"/>
        <color rgb="FFFF7128"/>
      </colorScale>
    </cfRule>
    <cfRule type="containsBlanks" dxfId="4" priority="12">
      <formula>LEN(TRIM(L119))=0</formula>
    </cfRule>
  </conditionalFormatting>
  <conditionalFormatting sqref="N119">
    <cfRule type="colorScale" priority="9">
      <colorScale>
        <cfvo type="min"/>
        <cfvo type="max"/>
        <color rgb="FFFFEF9C"/>
        <color rgb="FFFF7128"/>
      </colorScale>
    </cfRule>
    <cfRule type="containsBlanks" dxfId="3" priority="10">
      <formula>LEN(TRIM(N119))=0</formula>
    </cfRule>
  </conditionalFormatting>
  <conditionalFormatting sqref="P119">
    <cfRule type="colorScale" priority="7">
      <colorScale>
        <cfvo type="min"/>
        <cfvo type="max"/>
        <color rgb="FFFFEF9C"/>
        <color rgb="FFFF7128"/>
      </colorScale>
    </cfRule>
    <cfRule type="containsBlanks" dxfId="2" priority="8">
      <formula>LEN(TRIM(P119))=0</formula>
    </cfRule>
  </conditionalFormatting>
  <conditionalFormatting sqref="R119">
    <cfRule type="colorScale" priority="5">
      <colorScale>
        <cfvo type="min"/>
        <cfvo type="max"/>
        <color rgb="FFFFEF9C"/>
        <color rgb="FFFF7128"/>
      </colorScale>
    </cfRule>
    <cfRule type="containsBlanks" dxfId="1" priority="6">
      <formula>LEN(TRIM(R119))=0</formula>
    </cfRule>
  </conditionalFormatting>
  <conditionalFormatting sqref="T119">
    <cfRule type="colorScale" priority="3">
      <colorScale>
        <cfvo type="min"/>
        <cfvo type="max"/>
        <color rgb="FFFFEF9C"/>
        <color rgb="FFFF7128"/>
      </colorScale>
    </cfRule>
    <cfRule type="containsBlanks" dxfId="0" priority="4">
      <formula>LEN(TRIM(T119))=0</formula>
    </cfRule>
  </conditionalFormatting>
  <conditionalFormatting sqref="F119:U119">
    <cfRule type="colorScale" priority="1">
      <colorScale>
        <cfvo type="min"/>
        <cfvo type="max"/>
        <color rgb="FFFFEF9C"/>
        <color rgb="FFFF7128"/>
      </colorScale>
    </cfRule>
    <cfRule type="colorScale" priority="2">
      <colorScale>
        <cfvo type="min"/>
        <cfvo type="max"/>
        <color rgb="FFFF7128"/>
        <color rgb="FFFFEF9C"/>
      </colorScale>
    </cfRule>
  </conditionalFormatting>
  <pageMargins left="0.7" right="0.7" top="0.75" bottom="0.75" header="0.3" footer="0.3"/>
  <pageSetup paperSize="9" scale="39" orientation="landscape" r:id="rId1"/>
  <ignoredErrors>
    <ignoredError sqref="F7:W22 F23:W12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AR402"/>
  <sheetViews>
    <sheetView workbookViewId="0"/>
  </sheetViews>
  <sheetFormatPr defaultRowHeight="15" x14ac:dyDescent="0.25"/>
  <cols>
    <col min="1" max="1" width="65.42578125" style="39" bestFit="1" customWidth="1"/>
    <col min="2" max="4" width="12.140625" style="39" bestFit="1" customWidth="1"/>
    <col min="5" max="5" width="16.28515625" style="39" bestFit="1" customWidth="1"/>
    <col min="6" max="6" width="17" style="39" bestFit="1" customWidth="1"/>
    <col min="7" max="7" width="23.28515625" style="39" bestFit="1" customWidth="1"/>
    <col min="8" max="9" width="12.140625" style="39" bestFit="1" customWidth="1"/>
    <col min="10" max="10" width="7.140625" style="39" bestFit="1" customWidth="1"/>
    <col min="11" max="11" width="13.5703125" style="39" bestFit="1" customWidth="1"/>
    <col min="12" max="12" width="14" style="39" customWidth="1"/>
    <col min="13" max="14" width="9.85546875" style="39" bestFit="1" customWidth="1"/>
    <col min="15" max="16" width="7.140625" style="39" bestFit="1" customWidth="1"/>
    <col min="17" max="18" width="10.85546875" style="39" bestFit="1" customWidth="1"/>
    <col min="19" max="20" width="16.42578125" style="39" bestFit="1" customWidth="1"/>
    <col min="21" max="22" width="17.140625" style="39" bestFit="1" customWidth="1"/>
    <col min="23" max="24" width="23.42578125" style="39" bestFit="1" customWidth="1"/>
    <col min="25" max="26" width="6.28515625" style="39" bestFit="1" customWidth="1"/>
    <col min="27" max="28" width="9.5703125" style="39" bestFit="1" customWidth="1"/>
    <col min="29" max="16384" width="9.140625" style="39"/>
  </cols>
  <sheetData>
    <row r="3" spans="1:44" x14ac:dyDescent="0.25">
      <c r="A3" s="39">
        <v>1</v>
      </c>
      <c r="B3" s="39">
        <v>2</v>
      </c>
      <c r="C3" s="39">
        <v>3</v>
      </c>
      <c r="D3" s="39">
        <v>4</v>
      </c>
      <c r="E3" s="39">
        <v>5</v>
      </c>
      <c r="F3" s="39">
        <v>6</v>
      </c>
      <c r="G3" s="39">
        <v>7</v>
      </c>
      <c r="H3" s="39">
        <v>8</v>
      </c>
      <c r="I3" s="39">
        <v>9</v>
      </c>
      <c r="J3" s="39">
        <v>10</v>
      </c>
      <c r="K3" s="39">
        <v>11</v>
      </c>
      <c r="L3" s="39">
        <v>12</v>
      </c>
      <c r="M3" s="39">
        <v>13</v>
      </c>
      <c r="N3" s="39">
        <v>14</v>
      </c>
      <c r="O3" s="39">
        <v>15</v>
      </c>
      <c r="P3" s="39">
        <v>16</v>
      </c>
      <c r="Q3" s="39">
        <v>17</v>
      </c>
      <c r="R3" s="39">
        <v>18</v>
      </c>
      <c r="S3" s="39">
        <v>19</v>
      </c>
      <c r="T3" s="39">
        <v>20</v>
      </c>
      <c r="U3" s="39">
        <v>21</v>
      </c>
      <c r="V3" s="39">
        <v>22</v>
      </c>
      <c r="W3" s="39">
        <v>23</v>
      </c>
      <c r="X3" s="39">
        <v>24</v>
      </c>
      <c r="Y3" s="39">
        <v>25</v>
      </c>
      <c r="Z3" s="39">
        <v>26</v>
      </c>
      <c r="AA3" s="39">
        <v>27</v>
      </c>
      <c r="AB3" s="39">
        <v>28</v>
      </c>
    </row>
    <row r="5" spans="1:44" x14ac:dyDescent="0.25">
      <c r="A5" s="9"/>
      <c r="B5" s="9" t="s">
        <v>20</v>
      </c>
      <c r="C5" s="9" t="s">
        <v>11</v>
      </c>
      <c r="D5" s="9" t="s">
        <v>5</v>
      </c>
      <c r="E5" s="9" t="s">
        <v>8</v>
      </c>
      <c r="F5" s="9" t="s">
        <v>3</v>
      </c>
      <c r="G5" s="9" t="s">
        <v>13</v>
      </c>
      <c r="H5" s="9" t="s">
        <v>4</v>
      </c>
      <c r="I5" s="9" t="s">
        <v>0</v>
      </c>
      <c r="J5" s="9" t="s">
        <v>28</v>
      </c>
      <c r="K5" s="9" t="s">
        <v>29</v>
      </c>
      <c r="L5" s="9"/>
      <c r="M5" s="9" t="s">
        <v>20</v>
      </c>
      <c r="N5" s="9" t="s">
        <v>20</v>
      </c>
      <c r="O5" s="9" t="s">
        <v>11</v>
      </c>
      <c r="P5" s="9" t="s">
        <v>11</v>
      </c>
      <c r="Q5" s="9" t="s">
        <v>5</v>
      </c>
      <c r="R5" s="9" t="s">
        <v>5</v>
      </c>
      <c r="S5" s="9" t="s">
        <v>8</v>
      </c>
      <c r="T5" s="9" t="s">
        <v>8</v>
      </c>
      <c r="U5" s="9" t="s">
        <v>3</v>
      </c>
      <c r="V5" s="9" t="s">
        <v>3</v>
      </c>
      <c r="W5" s="9" t="s">
        <v>13</v>
      </c>
      <c r="X5" s="9" t="s">
        <v>13</v>
      </c>
      <c r="Y5" s="9" t="s">
        <v>4</v>
      </c>
      <c r="Z5" s="9" t="s">
        <v>4</v>
      </c>
      <c r="AA5" s="9" t="s">
        <v>0</v>
      </c>
      <c r="AB5" s="9" t="s">
        <v>0</v>
      </c>
    </row>
    <row r="6" spans="1:44" x14ac:dyDescent="0.25">
      <c r="A6" s="9" t="s">
        <v>200</v>
      </c>
      <c r="B6" s="88">
        <v>5.4323089372327903E-2</v>
      </c>
      <c r="C6" s="88">
        <v>0.31556396162996725</v>
      </c>
      <c r="D6" s="88">
        <v>0.26023300475345201</v>
      </c>
      <c r="E6" s="88">
        <v>9.4293111774767457E-2</v>
      </c>
      <c r="F6" s="88">
        <v>2.1921764284987457E-2</v>
      </c>
      <c r="G6" s="88">
        <v>0.21323892112952228</v>
      </c>
      <c r="H6" s="88">
        <v>3.329516142839376E-3</v>
      </c>
      <c r="I6" s="88">
        <v>3.709663091213624E-2</v>
      </c>
      <c r="J6" s="111">
        <v>0.99999999999999989</v>
      </c>
      <c r="K6" s="98">
        <v>3095645</v>
      </c>
      <c r="L6" s="9"/>
      <c r="M6" s="88">
        <v>5.3999999999999999E-2</v>
      </c>
      <c r="N6" s="88">
        <v>5.5E-2</v>
      </c>
      <c r="O6" s="88">
        <v>0.315</v>
      </c>
      <c r="P6" s="88">
        <v>0.316</v>
      </c>
      <c r="Q6" s="88">
        <v>0.26</v>
      </c>
      <c r="R6" s="88">
        <v>0.26100000000000001</v>
      </c>
      <c r="S6" s="88">
        <v>9.4E-2</v>
      </c>
      <c r="T6" s="88">
        <v>9.5000000000000001E-2</v>
      </c>
      <c r="U6" s="88">
        <v>2.1999999999999999E-2</v>
      </c>
      <c r="V6" s="88">
        <v>2.1999999999999999E-2</v>
      </c>
      <c r="W6" s="88">
        <v>0.21299999999999999</v>
      </c>
      <c r="X6" s="88">
        <v>0.214</v>
      </c>
      <c r="Y6" s="88">
        <v>3.0000000000000001E-3</v>
      </c>
      <c r="Z6" s="88">
        <v>3.0000000000000001E-3</v>
      </c>
      <c r="AA6" s="88">
        <v>3.6999999999999998E-2</v>
      </c>
      <c r="AB6" s="88">
        <v>3.6999999999999998E-2</v>
      </c>
      <c r="AC6" s="9"/>
      <c r="AD6" s="9"/>
      <c r="AE6" s="9"/>
      <c r="AF6" s="9"/>
      <c r="AG6" s="9"/>
      <c r="AH6" s="9"/>
      <c r="AI6" s="9"/>
      <c r="AJ6" s="9"/>
      <c r="AK6" s="9"/>
      <c r="AL6" s="9"/>
      <c r="AM6" s="9"/>
      <c r="AN6" s="9"/>
      <c r="AO6" s="9"/>
      <c r="AP6" s="9"/>
      <c r="AQ6" s="9"/>
      <c r="AR6" s="9"/>
    </row>
    <row r="7" spans="1:44" x14ac:dyDescent="0.25">
      <c r="A7" s="9" t="s">
        <v>201</v>
      </c>
      <c r="B7" s="88">
        <v>8.8752037674334362E-3</v>
      </c>
      <c r="C7" s="88">
        <v>0.3282919760912878</v>
      </c>
      <c r="D7" s="88">
        <v>0.38453178771961599</v>
      </c>
      <c r="E7" s="88">
        <v>9.8985690998007608E-2</v>
      </c>
      <c r="F7" s="88">
        <v>1.756928092736823E-2</v>
      </c>
      <c r="G7" s="88">
        <v>0.12361890961782286</v>
      </c>
      <c r="H7" s="88">
        <v>1.0867596449918493E-3</v>
      </c>
      <c r="I7" s="88">
        <v>3.7040391233472199E-2</v>
      </c>
      <c r="J7" s="111">
        <v>0.99999999999999989</v>
      </c>
      <c r="K7" s="98">
        <v>11042</v>
      </c>
      <c r="L7" s="9"/>
      <c r="M7" s="88">
        <v>7.0000000000000001E-3</v>
      </c>
      <c r="N7" s="88">
        <v>1.0999999999999999E-2</v>
      </c>
      <c r="O7" s="88">
        <v>0.32</v>
      </c>
      <c r="P7" s="88">
        <v>0.33700000000000002</v>
      </c>
      <c r="Q7" s="88">
        <v>0.375</v>
      </c>
      <c r="R7" s="88">
        <v>0.39400000000000002</v>
      </c>
      <c r="S7" s="88">
        <v>9.4E-2</v>
      </c>
      <c r="T7" s="88">
        <v>0.105</v>
      </c>
      <c r="U7" s="88">
        <v>1.4999999999999999E-2</v>
      </c>
      <c r="V7" s="88">
        <v>0.02</v>
      </c>
      <c r="W7" s="88">
        <v>0.11799999999999999</v>
      </c>
      <c r="X7" s="88">
        <v>0.13</v>
      </c>
      <c r="Y7" s="88">
        <v>1E-3</v>
      </c>
      <c r="Z7" s="88">
        <v>2E-3</v>
      </c>
      <c r="AA7" s="88">
        <v>3.4000000000000002E-2</v>
      </c>
      <c r="AB7" s="88">
        <v>4.1000000000000002E-2</v>
      </c>
      <c r="AC7" s="9"/>
      <c r="AD7" s="9"/>
      <c r="AE7" s="9"/>
      <c r="AF7" s="9"/>
      <c r="AG7" s="9"/>
      <c r="AH7" s="9"/>
      <c r="AI7" s="9"/>
      <c r="AJ7" s="9"/>
      <c r="AK7" s="9"/>
      <c r="AL7" s="9"/>
      <c r="AM7" s="9"/>
      <c r="AN7" s="9"/>
      <c r="AO7" s="9"/>
      <c r="AP7" s="9"/>
      <c r="AQ7" s="9"/>
      <c r="AR7" s="9"/>
    </row>
    <row r="8" spans="1:44" x14ac:dyDescent="0.25">
      <c r="A8" s="9" t="s">
        <v>202</v>
      </c>
      <c r="B8" s="88" t="s">
        <v>203</v>
      </c>
      <c r="C8" s="88">
        <v>0.13140045854031335</v>
      </c>
      <c r="D8" s="88">
        <v>0.20510126098586168</v>
      </c>
      <c r="E8" s="88">
        <v>0.10493886129155522</v>
      </c>
      <c r="F8" s="88">
        <v>2.8133358807795186E-2</v>
      </c>
      <c r="G8" s="88">
        <v>0.50224493695070693</v>
      </c>
      <c r="H8" s="88">
        <v>4.2032862055789069E-3</v>
      </c>
      <c r="I8" s="88">
        <v>2.3977837218188764E-2</v>
      </c>
      <c r="J8" s="111">
        <v>1</v>
      </c>
      <c r="K8" s="98">
        <v>20936</v>
      </c>
      <c r="L8" s="9"/>
      <c r="M8" s="88" t="s">
        <v>203</v>
      </c>
      <c r="N8" s="88" t="s">
        <v>203</v>
      </c>
      <c r="O8" s="88">
        <v>0.127</v>
      </c>
      <c r="P8" s="88">
        <v>0.13600000000000001</v>
      </c>
      <c r="Q8" s="88">
        <v>0.2</v>
      </c>
      <c r="R8" s="88">
        <v>0.21099999999999999</v>
      </c>
      <c r="S8" s="88">
        <v>0.10100000000000001</v>
      </c>
      <c r="T8" s="88">
        <v>0.109</v>
      </c>
      <c r="U8" s="88">
        <v>2.5999999999999999E-2</v>
      </c>
      <c r="V8" s="88">
        <v>0.03</v>
      </c>
      <c r="W8" s="88">
        <v>0.495</v>
      </c>
      <c r="X8" s="88">
        <v>0.50900000000000001</v>
      </c>
      <c r="Y8" s="88">
        <v>3.0000000000000001E-3</v>
      </c>
      <c r="Z8" s="88">
        <v>5.0000000000000001E-3</v>
      </c>
      <c r="AA8" s="88">
        <v>2.1999999999999999E-2</v>
      </c>
      <c r="AB8" s="88">
        <v>2.5999999999999999E-2</v>
      </c>
      <c r="AC8" s="9"/>
      <c r="AD8" s="9"/>
      <c r="AE8" s="9"/>
      <c r="AF8" s="9"/>
      <c r="AG8" s="9"/>
      <c r="AH8" s="9"/>
      <c r="AI8" s="9"/>
      <c r="AJ8" s="9"/>
      <c r="AK8" s="9"/>
      <c r="AL8" s="9"/>
      <c r="AM8" s="9"/>
      <c r="AN8" s="9"/>
      <c r="AO8" s="9"/>
      <c r="AP8" s="9"/>
      <c r="AQ8" s="9"/>
      <c r="AR8" s="9"/>
    </row>
    <row r="9" spans="1:44" x14ac:dyDescent="0.25">
      <c r="A9" s="9" t="s">
        <v>204</v>
      </c>
      <c r="B9" s="88" t="s">
        <v>203</v>
      </c>
      <c r="C9" s="88">
        <v>0.36295920270186272</v>
      </c>
      <c r="D9" s="88">
        <v>0.27502434577212359</v>
      </c>
      <c r="E9" s="88">
        <v>0.1236143629695626</v>
      </c>
      <c r="F9" s="88">
        <v>2.7868139154217517E-2</v>
      </c>
      <c r="G9" s="88">
        <v>0.181619460041854</v>
      </c>
      <c r="H9" s="88">
        <v>2.8489733336095973E-3</v>
      </c>
      <c r="I9" s="88">
        <v>2.6065516026769989E-2</v>
      </c>
      <c r="J9" s="111">
        <v>1</v>
      </c>
      <c r="K9" s="98">
        <v>96526</v>
      </c>
      <c r="L9" s="9"/>
      <c r="M9" s="88" t="s">
        <v>203</v>
      </c>
      <c r="N9" s="88" t="s">
        <v>203</v>
      </c>
      <c r="O9" s="88">
        <v>0.36</v>
      </c>
      <c r="P9" s="88">
        <v>0.36599999999999999</v>
      </c>
      <c r="Q9" s="88">
        <v>0.27200000000000002</v>
      </c>
      <c r="R9" s="88">
        <v>0.27800000000000002</v>
      </c>
      <c r="S9" s="88">
        <v>0.122</v>
      </c>
      <c r="T9" s="88">
        <v>0.126</v>
      </c>
      <c r="U9" s="88">
        <v>2.7E-2</v>
      </c>
      <c r="V9" s="88">
        <v>2.9000000000000001E-2</v>
      </c>
      <c r="W9" s="88">
        <v>0.17899999999999999</v>
      </c>
      <c r="X9" s="88">
        <v>0.184</v>
      </c>
      <c r="Y9" s="88">
        <v>3.0000000000000001E-3</v>
      </c>
      <c r="Z9" s="88">
        <v>3.0000000000000001E-3</v>
      </c>
      <c r="AA9" s="88">
        <v>2.5000000000000001E-2</v>
      </c>
      <c r="AB9" s="88">
        <v>2.7E-2</v>
      </c>
      <c r="AC9" s="9"/>
      <c r="AD9" s="9"/>
      <c r="AE9" s="9"/>
      <c r="AF9" s="9"/>
      <c r="AG9" s="9"/>
      <c r="AH9" s="9"/>
      <c r="AI9" s="9"/>
      <c r="AJ9" s="9"/>
      <c r="AK9" s="9"/>
      <c r="AL9" s="9"/>
      <c r="AM9" s="9"/>
      <c r="AN9" s="9"/>
      <c r="AO9" s="9"/>
      <c r="AP9" s="9"/>
      <c r="AQ9" s="9"/>
      <c r="AR9" s="9"/>
    </row>
    <row r="10" spans="1:44" x14ac:dyDescent="0.25">
      <c r="A10" s="9" t="s">
        <v>205</v>
      </c>
      <c r="B10" s="88" t="s">
        <v>203</v>
      </c>
      <c r="C10" s="88">
        <v>0.19439995254197071</v>
      </c>
      <c r="D10" s="88">
        <v>0.52534061023116019</v>
      </c>
      <c r="E10" s="88">
        <v>0.16238555693974807</v>
      </c>
      <c r="F10" s="88">
        <v>2.9562397421447076E-2</v>
      </c>
      <c r="G10" s="88">
        <v>6.258527614640802E-2</v>
      </c>
      <c r="H10" s="88">
        <v>3.9548357754444248E-5</v>
      </c>
      <c r="I10" s="88">
        <v>2.5686658361511537E-2</v>
      </c>
      <c r="J10" s="111">
        <v>1.0000000000000002</v>
      </c>
      <c r="K10" s="98">
        <v>50571</v>
      </c>
      <c r="L10" s="9"/>
      <c r="M10" s="88" t="s">
        <v>203</v>
      </c>
      <c r="N10" s="88" t="s">
        <v>203</v>
      </c>
      <c r="O10" s="88">
        <v>0.191</v>
      </c>
      <c r="P10" s="88">
        <v>0.19800000000000001</v>
      </c>
      <c r="Q10" s="88">
        <v>0.52100000000000002</v>
      </c>
      <c r="R10" s="88">
        <v>0.53</v>
      </c>
      <c r="S10" s="88">
        <v>0.159</v>
      </c>
      <c r="T10" s="88">
        <v>0.16600000000000001</v>
      </c>
      <c r="U10" s="88">
        <v>2.8000000000000001E-2</v>
      </c>
      <c r="V10" s="88">
        <v>3.1E-2</v>
      </c>
      <c r="W10" s="88">
        <v>6.0999999999999999E-2</v>
      </c>
      <c r="X10" s="88">
        <v>6.5000000000000002E-2</v>
      </c>
      <c r="Y10" s="88">
        <v>0</v>
      </c>
      <c r="Z10" s="88">
        <v>0</v>
      </c>
      <c r="AA10" s="88">
        <v>2.4E-2</v>
      </c>
      <c r="AB10" s="88">
        <v>2.7E-2</v>
      </c>
      <c r="AC10" s="9"/>
      <c r="AD10" s="9"/>
      <c r="AE10" s="9"/>
      <c r="AF10" s="9"/>
      <c r="AG10" s="9"/>
      <c r="AH10" s="9"/>
      <c r="AI10" s="9"/>
      <c r="AJ10" s="9"/>
      <c r="AK10" s="9"/>
      <c r="AL10" s="9"/>
      <c r="AM10" s="9"/>
      <c r="AN10" s="9"/>
      <c r="AO10" s="9"/>
      <c r="AP10" s="9"/>
      <c r="AQ10" s="9"/>
      <c r="AR10" s="9"/>
    </row>
    <row r="11" spans="1:44" x14ac:dyDescent="0.25">
      <c r="A11" s="9" t="s">
        <v>206</v>
      </c>
      <c r="B11" s="88" t="s">
        <v>203</v>
      </c>
      <c r="C11" s="88">
        <v>1.1995824238398026E-2</v>
      </c>
      <c r="D11" s="88">
        <v>0.18716902344120717</v>
      </c>
      <c r="E11" s="88">
        <v>0.1558508114264022</v>
      </c>
      <c r="F11" s="88">
        <v>3.7202239726677425E-2</v>
      </c>
      <c r="G11" s="88">
        <v>0.57517319920280918</v>
      </c>
      <c r="H11" s="88">
        <v>4.0239157255385783E-3</v>
      </c>
      <c r="I11" s="88">
        <v>2.858498623896745E-2</v>
      </c>
      <c r="J11" s="111">
        <v>1.0000000000000002</v>
      </c>
      <c r="K11" s="98">
        <v>52685</v>
      </c>
      <c r="L11" s="9"/>
      <c r="M11" s="88" t="s">
        <v>203</v>
      </c>
      <c r="N11" s="88" t="s">
        <v>203</v>
      </c>
      <c r="O11" s="88">
        <v>1.0999999999999999E-2</v>
      </c>
      <c r="P11" s="88">
        <v>1.2999999999999999E-2</v>
      </c>
      <c r="Q11" s="88">
        <v>0.184</v>
      </c>
      <c r="R11" s="88">
        <v>0.191</v>
      </c>
      <c r="S11" s="88">
        <v>0.153</v>
      </c>
      <c r="T11" s="88">
        <v>0.159</v>
      </c>
      <c r="U11" s="88">
        <v>3.5999999999999997E-2</v>
      </c>
      <c r="V11" s="88">
        <v>3.9E-2</v>
      </c>
      <c r="W11" s="88">
        <v>0.57099999999999995</v>
      </c>
      <c r="X11" s="88">
        <v>0.57899999999999996</v>
      </c>
      <c r="Y11" s="88">
        <v>4.0000000000000001E-3</v>
      </c>
      <c r="Z11" s="88">
        <v>5.0000000000000001E-3</v>
      </c>
      <c r="AA11" s="88">
        <v>2.7E-2</v>
      </c>
      <c r="AB11" s="88">
        <v>0.03</v>
      </c>
      <c r="AC11" s="9"/>
      <c r="AD11" s="9"/>
      <c r="AE11" s="9"/>
      <c r="AF11" s="9"/>
      <c r="AG11" s="9"/>
      <c r="AH11" s="9"/>
      <c r="AI11" s="9"/>
      <c r="AJ11" s="9"/>
      <c r="AK11" s="9"/>
      <c r="AL11" s="9"/>
      <c r="AM11" s="9"/>
      <c r="AN11" s="9"/>
      <c r="AO11" s="9"/>
      <c r="AP11" s="9"/>
      <c r="AQ11" s="9"/>
      <c r="AR11" s="9"/>
    </row>
    <row r="12" spans="1:44" x14ac:dyDescent="0.25">
      <c r="A12" s="9" t="s">
        <v>207</v>
      </c>
      <c r="B12" s="88" t="s">
        <v>203</v>
      </c>
      <c r="C12" s="88">
        <v>9.9258537027799187E-2</v>
      </c>
      <c r="D12" s="88">
        <v>0.19615890435807901</v>
      </c>
      <c r="E12" s="88">
        <v>7.1187247743866491E-2</v>
      </c>
      <c r="F12" s="88">
        <v>1.3026620107931612E-2</v>
      </c>
      <c r="G12" s="88">
        <v>0.561323749489819</v>
      </c>
      <c r="H12" s="88">
        <v>1.6473175819690718E-2</v>
      </c>
      <c r="I12" s="88">
        <v>4.257176545281393E-2</v>
      </c>
      <c r="J12" s="111">
        <v>1</v>
      </c>
      <c r="K12" s="98">
        <v>88204</v>
      </c>
      <c r="L12" s="9"/>
      <c r="M12" s="88" t="s">
        <v>203</v>
      </c>
      <c r="N12" s="88" t="s">
        <v>203</v>
      </c>
      <c r="O12" s="88">
        <v>9.7000000000000003E-2</v>
      </c>
      <c r="P12" s="88">
        <v>0.10100000000000001</v>
      </c>
      <c r="Q12" s="88">
        <v>0.19400000000000001</v>
      </c>
      <c r="R12" s="88">
        <v>0.19900000000000001</v>
      </c>
      <c r="S12" s="88">
        <v>7.0000000000000007E-2</v>
      </c>
      <c r="T12" s="88">
        <v>7.2999999999999995E-2</v>
      </c>
      <c r="U12" s="88">
        <v>1.2E-2</v>
      </c>
      <c r="V12" s="88">
        <v>1.4E-2</v>
      </c>
      <c r="W12" s="88">
        <v>0.55800000000000005</v>
      </c>
      <c r="X12" s="88">
        <v>0.56499999999999995</v>
      </c>
      <c r="Y12" s="88">
        <v>1.6E-2</v>
      </c>
      <c r="Z12" s="88">
        <v>1.7000000000000001E-2</v>
      </c>
      <c r="AA12" s="88">
        <v>4.1000000000000002E-2</v>
      </c>
      <c r="AB12" s="88">
        <v>4.3999999999999997E-2</v>
      </c>
      <c r="AC12" s="9"/>
      <c r="AD12" s="9"/>
      <c r="AE12" s="9"/>
      <c r="AF12" s="9"/>
      <c r="AG12" s="9"/>
      <c r="AH12" s="9"/>
      <c r="AI12" s="9"/>
      <c r="AJ12" s="9"/>
      <c r="AK12" s="9"/>
      <c r="AL12" s="9"/>
      <c r="AM12" s="9"/>
      <c r="AN12" s="9"/>
      <c r="AO12" s="9"/>
      <c r="AP12" s="9"/>
      <c r="AQ12" s="9"/>
      <c r="AR12" s="9"/>
    </row>
    <row r="13" spans="1:44" x14ac:dyDescent="0.25">
      <c r="A13" s="9" t="s">
        <v>208</v>
      </c>
      <c r="B13" s="88">
        <v>0.28025157232704401</v>
      </c>
      <c r="C13" s="88">
        <v>0.19119496855345913</v>
      </c>
      <c r="D13" s="88">
        <v>0.28876909254267746</v>
      </c>
      <c r="E13" s="88">
        <v>8.7762803234501349E-2</v>
      </c>
      <c r="F13" s="88">
        <v>1.6388140161725066E-2</v>
      </c>
      <c r="G13" s="88">
        <v>0.10264150943396226</v>
      </c>
      <c r="H13" s="88">
        <v>1.1141060197663972E-3</v>
      </c>
      <c r="I13" s="88">
        <v>3.1877807726864334E-2</v>
      </c>
      <c r="J13" s="111">
        <v>1</v>
      </c>
      <c r="K13" s="98">
        <v>27825</v>
      </c>
      <c r="L13" s="9"/>
      <c r="M13" s="88">
        <v>0.27500000000000002</v>
      </c>
      <c r="N13" s="88">
        <v>0.28599999999999998</v>
      </c>
      <c r="O13" s="88">
        <v>0.187</v>
      </c>
      <c r="P13" s="88">
        <v>0.19600000000000001</v>
      </c>
      <c r="Q13" s="88">
        <v>0.28299999999999997</v>
      </c>
      <c r="R13" s="88">
        <v>0.29399999999999998</v>
      </c>
      <c r="S13" s="88">
        <v>8.4000000000000005E-2</v>
      </c>
      <c r="T13" s="88">
        <v>9.0999999999999998E-2</v>
      </c>
      <c r="U13" s="88">
        <v>1.4999999999999999E-2</v>
      </c>
      <c r="V13" s="88">
        <v>1.7999999999999999E-2</v>
      </c>
      <c r="W13" s="88">
        <v>9.9000000000000005E-2</v>
      </c>
      <c r="X13" s="88">
        <v>0.106</v>
      </c>
      <c r="Y13" s="88">
        <v>1E-3</v>
      </c>
      <c r="Z13" s="88">
        <v>2E-3</v>
      </c>
      <c r="AA13" s="88">
        <v>0.03</v>
      </c>
      <c r="AB13" s="88">
        <v>3.4000000000000002E-2</v>
      </c>
      <c r="AC13" s="9"/>
      <c r="AD13" s="9"/>
      <c r="AE13" s="9"/>
      <c r="AF13" s="9"/>
      <c r="AG13" s="9"/>
      <c r="AH13" s="9"/>
      <c r="AI13" s="9"/>
      <c r="AJ13" s="9"/>
      <c r="AK13" s="9"/>
      <c r="AL13" s="9"/>
      <c r="AM13" s="9"/>
      <c r="AN13" s="9"/>
      <c r="AO13" s="9"/>
      <c r="AP13" s="9"/>
      <c r="AQ13" s="9"/>
      <c r="AR13" s="9"/>
    </row>
    <row r="14" spans="1:44" x14ac:dyDescent="0.25">
      <c r="A14" s="9" t="s">
        <v>209</v>
      </c>
      <c r="B14" s="88">
        <v>0.22301781808462179</v>
      </c>
      <c r="C14" s="88">
        <v>1.2046877411728389E-3</v>
      </c>
      <c r="D14" s="88">
        <v>0.53872129925572887</v>
      </c>
      <c r="E14" s="88">
        <v>0.16416505727913744</v>
      </c>
      <c r="F14" s="88">
        <v>3.0873888016745159E-2</v>
      </c>
      <c r="G14" s="88">
        <v>8.8318670024733741E-3</v>
      </c>
      <c r="H14" s="88">
        <v>7.5292983823302424E-6</v>
      </c>
      <c r="I14" s="88">
        <v>3.3177853321738213E-2</v>
      </c>
      <c r="J14" s="111">
        <v>1</v>
      </c>
      <c r="K14" s="98">
        <v>265629</v>
      </c>
      <c r="L14" s="9"/>
      <c r="M14" s="88">
        <v>0.221</v>
      </c>
      <c r="N14" s="88">
        <v>0.22500000000000001</v>
      </c>
      <c r="O14" s="88">
        <v>1E-3</v>
      </c>
      <c r="P14" s="88">
        <v>1E-3</v>
      </c>
      <c r="Q14" s="88">
        <v>0.53700000000000003</v>
      </c>
      <c r="R14" s="88">
        <v>0.54100000000000004</v>
      </c>
      <c r="S14" s="88">
        <v>0.16300000000000001</v>
      </c>
      <c r="T14" s="88">
        <v>0.16600000000000001</v>
      </c>
      <c r="U14" s="88">
        <v>0.03</v>
      </c>
      <c r="V14" s="88">
        <v>3.2000000000000001E-2</v>
      </c>
      <c r="W14" s="88">
        <v>8.0000000000000002E-3</v>
      </c>
      <c r="X14" s="88">
        <v>8.9999999999999993E-3</v>
      </c>
      <c r="Y14" s="88">
        <v>0</v>
      </c>
      <c r="Z14" s="88">
        <v>0</v>
      </c>
      <c r="AA14" s="88">
        <v>3.3000000000000002E-2</v>
      </c>
      <c r="AB14" s="88">
        <v>3.4000000000000002E-2</v>
      </c>
      <c r="AC14" s="9"/>
      <c r="AD14" s="9"/>
      <c r="AE14" s="9"/>
      <c r="AF14" s="9"/>
      <c r="AG14" s="9"/>
      <c r="AH14" s="9"/>
      <c r="AI14" s="9"/>
      <c r="AJ14" s="9"/>
      <c r="AK14" s="9"/>
      <c r="AL14" s="9"/>
      <c r="AM14" s="9"/>
      <c r="AN14" s="9"/>
      <c r="AO14" s="9"/>
      <c r="AP14" s="9"/>
      <c r="AQ14" s="9"/>
      <c r="AR14" s="9"/>
    </row>
    <row r="15" spans="1:44" x14ac:dyDescent="0.25">
      <c r="A15" s="9" t="s">
        <v>210</v>
      </c>
      <c r="B15" s="88">
        <v>7.5430726360965816E-2</v>
      </c>
      <c r="C15" s="88">
        <v>0.28954360674487672</v>
      </c>
      <c r="D15" s="88">
        <v>0.24242604077030355</v>
      </c>
      <c r="E15" s="88">
        <v>7.7639994497061049E-2</v>
      </c>
      <c r="F15" s="88">
        <v>3.9429636563252775E-2</v>
      </c>
      <c r="G15" s="88">
        <v>0.2422857697775356</v>
      </c>
      <c r="H15" s="88">
        <v>3.3584112691557575E-3</v>
      </c>
      <c r="I15" s="88">
        <v>2.9885814016848703E-2</v>
      </c>
      <c r="J15" s="111">
        <v>1</v>
      </c>
      <c r="K15" s="98">
        <v>370711</v>
      </c>
      <c r="L15" s="9"/>
      <c r="M15" s="88">
        <v>7.4999999999999997E-2</v>
      </c>
      <c r="N15" s="88">
        <v>7.5999999999999998E-2</v>
      </c>
      <c r="O15" s="88">
        <v>0.28799999999999998</v>
      </c>
      <c r="P15" s="88">
        <v>0.29099999999999998</v>
      </c>
      <c r="Q15" s="88">
        <v>0.24099999999999999</v>
      </c>
      <c r="R15" s="88">
        <v>0.24399999999999999</v>
      </c>
      <c r="S15" s="88">
        <v>7.6999999999999999E-2</v>
      </c>
      <c r="T15" s="88">
        <v>7.9000000000000001E-2</v>
      </c>
      <c r="U15" s="88">
        <v>3.9E-2</v>
      </c>
      <c r="V15" s="88">
        <v>0.04</v>
      </c>
      <c r="W15" s="88">
        <v>0.24099999999999999</v>
      </c>
      <c r="X15" s="88">
        <v>0.24399999999999999</v>
      </c>
      <c r="Y15" s="88">
        <v>3.0000000000000001E-3</v>
      </c>
      <c r="Z15" s="88">
        <v>4.0000000000000001E-3</v>
      </c>
      <c r="AA15" s="88">
        <v>2.9000000000000001E-2</v>
      </c>
      <c r="AB15" s="88">
        <v>0.03</v>
      </c>
      <c r="AC15" s="9"/>
      <c r="AD15" s="9"/>
      <c r="AE15" s="9"/>
      <c r="AF15" s="9"/>
      <c r="AG15" s="9"/>
      <c r="AH15" s="9"/>
      <c r="AI15" s="9"/>
      <c r="AJ15" s="9"/>
      <c r="AK15" s="9"/>
      <c r="AL15" s="9"/>
      <c r="AM15" s="9"/>
      <c r="AN15" s="9"/>
      <c r="AO15" s="9"/>
      <c r="AP15" s="9"/>
      <c r="AQ15" s="9"/>
      <c r="AR15" s="9"/>
    </row>
    <row r="16" spans="1:44" x14ac:dyDescent="0.25">
      <c r="A16" s="9" t="s">
        <v>211</v>
      </c>
      <c r="B16" s="88">
        <v>0.53238273797776459</v>
      </c>
      <c r="C16" s="88">
        <v>0.18171501874876653</v>
      </c>
      <c r="D16" s="88">
        <v>0.13545161502532729</v>
      </c>
      <c r="E16" s="88">
        <v>5.4042497204131304E-2</v>
      </c>
      <c r="F16" s="88">
        <v>4.2924807578448784E-3</v>
      </c>
      <c r="G16" s="88">
        <v>1.085454904282613E-2</v>
      </c>
      <c r="H16" s="88">
        <v>1.6446286428524438E-5</v>
      </c>
      <c r="I16" s="88">
        <v>8.1244654956910731E-2</v>
      </c>
      <c r="J16" s="111">
        <v>0.99999999999999989</v>
      </c>
      <c r="K16" s="98">
        <v>60804</v>
      </c>
      <c r="L16" s="9"/>
      <c r="M16" s="88">
        <v>0.52800000000000002</v>
      </c>
      <c r="N16" s="88">
        <v>0.53600000000000003</v>
      </c>
      <c r="O16" s="88">
        <v>0.17899999999999999</v>
      </c>
      <c r="P16" s="88">
        <v>0.185</v>
      </c>
      <c r="Q16" s="88">
        <v>0.13300000000000001</v>
      </c>
      <c r="R16" s="88">
        <v>0.13800000000000001</v>
      </c>
      <c r="S16" s="88">
        <v>5.1999999999999998E-2</v>
      </c>
      <c r="T16" s="88">
        <v>5.6000000000000001E-2</v>
      </c>
      <c r="U16" s="88">
        <v>4.0000000000000001E-3</v>
      </c>
      <c r="V16" s="88">
        <v>5.0000000000000001E-3</v>
      </c>
      <c r="W16" s="88">
        <v>0.01</v>
      </c>
      <c r="X16" s="88">
        <v>1.2E-2</v>
      </c>
      <c r="Y16" s="88">
        <v>0</v>
      </c>
      <c r="Z16" s="88">
        <v>0</v>
      </c>
      <c r="AA16" s="88">
        <v>7.9000000000000001E-2</v>
      </c>
      <c r="AB16" s="88">
        <v>8.3000000000000004E-2</v>
      </c>
      <c r="AC16" s="9"/>
      <c r="AD16" s="9"/>
      <c r="AE16" s="9"/>
      <c r="AF16" s="9"/>
      <c r="AG16" s="9"/>
      <c r="AH16" s="9"/>
      <c r="AI16" s="9"/>
      <c r="AJ16" s="9"/>
      <c r="AK16" s="9"/>
      <c r="AL16" s="9"/>
      <c r="AM16" s="9"/>
      <c r="AN16" s="9"/>
      <c r="AO16" s="9"/>
      <c r="AP16" s="9"/>
      <c r="AQ16" s="9"/>
      <c r="AR16" s="9"/>
    </row>
    <row r="17" spans="1:44" x14ac:dyDescent="0.25">
      <c r="A17" s="9" t="s">
        <v>212</v>
      </c>
      <c r="B17" s="88">
        <v>0.28273761820804616</v>
      </c>
      <c r="C17" s="88">
        <v>0.48637709034567506</v>
      </c>
      <c r="D17" s="88">
        <v>0.11158198429235454</v>
      </c>
      <c r="E17" s="88">
        <v>3.0041139071432389E-2</v>
      </c>
      <c r="F17" s="88">
        <v>1.7545546829085858E-3</v>
      </c>
      <c r="G17" s="88">
        <v>4.2173425228401985E-2</v>
      </c>
      <c r="H17" s="88">
        <v>2.4191911096863813E-3</v>
      </c>
      <c r="I17" s="88">
        <v>4.2914997061494896E-2</v>
      </c>
      <c r="J17" s="111">
        <v>1</v>
      </c>
      <c r="K17" s="98">
        <v>467925</v>
      </c>
      <c r="L17" s="9"/>
      <c r="M17" s="88">
        <v>0.28100000000000003</v>
      </c>
      <c r="N17" s="88">
        <v>0.28399999999999997</v>
      </c>
      <c r="O17" s="88">
        <v>0.48499999999999999</v>
      </c>
      <c r="P17" s="88">
        <v>0.48799999999999999</v>
      </c>
      <c r="Q17" s="88">
        <v>0.111</v>
      </c>
      <c r="R17" s="88">
        <v>0.112</v>
      </c>
      <c r="S17" s="88">
        <v>0.03</v>
      </c>
      <c r="T17" s="88">
        <v>3.1E-2</v>
      </c>
      <c r="U17" s="88">
        <v>2E-3</v>
      </c>
      <c r="V17" s="88">
        <v>2E-3</v>
      </c>
      <c r="W17" s="88">
        <v>4.2000000000000003E-2</v>
      </c>
      <c r="X17" s="88">
        <v>4.2999999999999997E-2</v>
      </c>
      <c r="Y17" s="88">
        <v>2E-3</v>
      </c>
      <c r="Z17" s="88">
        <v>3.0000000000000001E-3</v>
      </c>
      <c r="AA17" s="88">
        <v>4.2000000000000003E-2</v>
      </c>
      <c r="AB17" s="88">
        <v>4.2999999999999997E-2</v>
      </c>
      <c r="AC17" s="9"/>
      <c r="AD17" s="9"/>
      <c r="AE17" s="9"/>
      <c r="AF17" s="9"/>
      <c r="AG17" s="9"/>
      <c r="AH17" s="9"/>
      <c r="AI17" s="9"/>
      <c r="AJ17" s="9"/>
      <c r="AK17" s="9"/>
      <c r="AL17" s="9"/>
      <c r="AM17" s="9"/>
      <c r="AN17" s="9"/>
      <c r="AO17" s="9"/>
      <c r="AP17" s="9"/>
      <c r="AQ17" s="9"/>
      <c r="AR17" s="9"/>
    </row>
    <row r="18" spans="1:44" x14ac:dyDescent="0.25">
      <c r="A18" s="9" t="s">
        <v>213</v>
      </c>
      <c r="B18" s="88" t="s">
        <v>203</v>
      </c>
      <c r="C18" s="88">
        <v>0.10601719197707736</v>
      </c>
      <c r="D18" s="88">
        <v>0.24902318312060431</v>
      </c>
      <c r="E18" s="88">
        <v>0.12724667882261007</v>
      </c>
      <c r="F18" s="88">
        <v>2.2271424850221412E-2</v>
      </c>
      <c r="G18" s="88">
        <v>0.46314144308413652</v>
      </c>
      <c r="H18" s="88">
        <v>4.4282365199270644E-3</v>
      </c>
      <c r="I18" s="88">
        <v>2.7871841625423287E-2</v>
      </c>
      <c r="J18" s="111">
        <v>1</v>
      </c>
      <c r="K18" s="98">
        <v>7678</v>
      </c>
      <c r="L18" s="9"/>
      <c r="M18" s="88" t="s">
        <v>203</v>
      </c>
      <c r="N18" s="88" t="s">
        <v>203</v>
      </c>
      <c r="O18" s="88">
        <v>9.9000000000000005E-2</v>
      </c>
      <c r="P18" s="88">
        <v>0.113</v>
      </c>
      <c r="Q18" s="88">
        <v>0.23899999999999999</v>
      </c>
      <c r="R18" s="88">
        <v>0.25900000000000001</v>
      </c>
      <c r="S18" s="88">
        <v>0.12</v>
      </c>
      <c r="T18" s="88">
        <v>0.13500000000000001</v>
      </c>
      <c r="U18" s="88">
        <v>1.9E-2</v>
      </c>
      <c r="V18" s="88">
        <v>2.5999999999999999E-2</v>
      </c>
      <c r="W18" s="88">
        <v>0.45200000000000001</v>
      </c>
      <c r="X18" s="88">
        <v>0.47399999999999998</v>
      </c>
      <c r="Y18" s="88">
        <v>3.0000000000000001E-3</v>
      </c>
      <c r="Z18" s="88">
        <v>6.0000000000000001E-3</v>
      </c>
      <c r="AA18" s="88">
        <v>2.4E-2</v>
      </c>
      <c r="AB18" s="88">
        <v>3.2000000000000001E-2</v>
      </c>
      <c r="AC18" s="9"/>
      <c r="AD18" s="9"/>
      <c r="AE18" s="9"/>
      <c r="AF18" s="9"/>
      <c r="AG18" s="9"/>
      <c r="AH18" s="9"/>
      <c r="AI18" s="9"/>
      <c r="AJ18" s="9"/>
      <c r="AK18" s="9"/>
      <c r="AL18" s="9"/>
      <c r="AM18" s="9"/>
      <c r="AN18" s="9"/>
      <c r="AO18" s="9"/>
      <c r="AP18" s="9"/>
      <c r="AQ18" s="9"/>
      <c r="AR18" s="9"/>
    </row>
    <row r="19" spans="1:44" x14ac:dyDescent="0.25">
      <c r="A19" s="9" t="s">
        <v>214</v>
      </c>
      <c r="B19" s="88" t="s">
        <v>203</v>
      </c>
      <c r="C19" s="88">
        <v>8.9557282865833053E-3</v>
      </c>
      <c r="D19" s="88">
        <v>0.27999324095978373</v>
      </c>
      <c r="E19" s="88">
        <v>0.55255153768164922</v>
      </c>
      <c r="F19" s="88">
        <v>2.1628928692125717E-2</v>
      </c>
      <c r="G19" s="88">
        <v>0.10746873943899966</v>
      </c>
      <c r="H19" s="88">
        <v>5.0692801622169653E-4</v>
      </c>
      <c r="I19" s="88">
        <v>2.88948969246367E-2</v>
      </c>
      <c r="J19" s="111">
        <v>1</v>
      </c>
      <c r="K19" s="98">
        <v>5918</v>
      </c>
      <c r="L19" s="9"/>
      <c r="M19" s="88" t="s">
        <v>203</v>
      </c>
      <c r="N19" s="88" t="s">
        <v>203</v>
      </c>
      <c r="O19" s="88">
        <v>7.0000000000000001E-3</v>
      </c>
      <c r="P19" s="88">
        <v>1.2E-2</v>
      </c>
      <c r="Q19" s="88">
        <v>0.26900000000000002</v>
      </c>
      <c r="R19" s="88">
        <v>0.29199999999999998</v>
      </c>
      <c r="S19" s="88">
        <v>0.54</v>
      </c>
      <c r="T19" s="88">
        <v>0.56499999999999995</v>
      </c>
      <c r="U19" s="88">
        <v>1.7999999999999999E-2</v>
      </c>
      <c r="V19" s="88">
        <v>2.5999999999999999E-2</v>
      </c>
      <c r="W19" s="88">
        <v>0.1</v>
      </c>
      <c r="X19" s="88">
        <v>0.11600000000000001</v>
      </c>
      <c r="Y19" s="88">
        <v>0</v>
      </c>
      <c r="Z19" s="88">
        <v>1E-3</v>
      </c>
      <c r="AA19" s="88">
        <v>2.5000000000000001E-2</v>
      </c>
      <c r="AB19" s="88">
        <v>3.3000000000000002E-2</v>
      </c>
      <c r="AC19" s="9"/>
      <c r="AD19" s="9"/>
      <c r="AE19" s="9"/>
      <c r="AF19" s="9"/>
      <c r="AG19" s="9"/>
      <c r="AH19" s="9"/>
      <c r="AI19" s="9"/>
      <c r="AJ19" s="9"/>
      <c r="AK19" s="9"/>
      <c r="AL19" s="9"/>
      <c r="AM19" s="9"/>
      <c r="AN19" s="9"/>
      <c r="AO19" s="9"/>
      <c r="AP19" s="9"/>
      <c r="AQ19" s="9"/>
      <c r="AR19" s="9"/>
    </row>
    <row r="20" spans="1:44" x14ac:dyDescent="0.25">
      <c r="A20" s="9" t="s">
        <v>215</v>
      </c>
      <c r="B20" s="88" t="s">
        <v>203</v>
      </c>
      <c r="C20" s="88">
        <v>0.44145222421703573</v>
      </c>
      <c r="D20" s="88">
        <v>0.29283861958906843</v>
      </c>
      <c r="E20" s="88">
        <v>9.9740674246957914E-2</v>
      </c>
      <c r="F20" s="88">
        <v>1.4761619788549771E-2</v>
      </c>
      <c r="G20" s="88">
        <v>0.13325354079393575</v>
      </c>
      <c r="H20" s="88">
        <v>1.9948134849391582E-4</v>
      </c>
      <c r="I20" s="88">
        <v>1.7753840015958509E-2</v>
      </c>
      <c r="J20" s="111">
        <v>0.99999999999999989</v>
      </c>
      <c r="K20" s="98">
        <v>5013</v>
      </c>
      <c r="L20" s="9"/>
      <c r="M20" s="88" t="s">
        <v>203</v>
      </c>
      <c r="N20" s="88" t="s">
        <v>203</v>
      </c>
      <c r="O20" s="88">
        <v>0.42799999999999999</v>
      </c>
      <c r="P20" s="88">
        <v>0.45500000000000002</v>
      </c>
      <c r="Q20" s="88">
        <v>0.28000000000000003</v>
      </c>
      <c r="R20" s="88">
        <v>0.30599999999999999</v>
      </c>
      <c r="S20" s="88">
        <v>9.1999999999999998E-2</v>
      </c>
      <c r="T20" s="88">
        <v>0.108</v>
      </c>
      <c r="U20" s="88">
        <v>1.2E-2</v>
      </c>
      <c r="V20" s="88">
        <v>1.7999999999999999E-2</v>
      </c>
      <c r="W20" s="88">
        <v>0.124</v>
      </c>
      <c r="X20" s="88">
        <v>0.14299999999999999</v>
      </c>
      <c r="Y20" s="88">
        <v>0</v>
      </c>
      <c r="Z20" s="88">
        <v>1E-3</v>
      </c>
      <c r="AA20" s="88">
        <v>1.4E-2</v>
      </c>
      <c r="AB20" s="88">
        <v>2.1999999999999999E-2</v>
      </c>
      <c r="AC20" s="9"/>
      <c r="AD20" s="9"/>
      <c r="AE20" s="9"/>
      <c r="AF20" s="9"/>
      <c r="AG20" s="9"/>
      <c r="AH20" s="9"/>
      <c r="AI20" s="9"/>
      <c r="AJ20" s="9"/>
      <c r="AK20" s="9"/>
      <c r="AL20" s="9"/>
      <c r="AM20" s="9"/>
      <c r="AN20" s="9"/>
      <c r="AO20" s="9"/>
      <c r="AP20" s="9"/>
      <c r="AQ20" s="9"/>
      <c r="AR20" s="9"/>
    </row>
    <row r="21" spans="1:44" x14ac:dyDescent="0.25">
      <c r="A21" s="9" t="s">
        <v>216</v>
      </c>
      <c r="B21" s="88" t="s">
        <v>203</v>
      </c>
      <c r="C21" s="88">
        <v>0.39882219033008365</v>
      </c>
      <c r="D21" s="88">
        <v>0.36957489978720248</v>
      </c>
      <c r="E21" s="88">
        <v>9.6352749047359826E-2</v>
      </c>
      <c r="F21" s="88">
        <v>1.0441926065224922E-2</v>
      </c>
      <c r="G21" s="88">
        <v>0.10258821200574059</v>
      </c>
      <c r="H21" s="88">
        <v>1.286682832681744E-3</v>
      </c>
      <c r="I21" s="88">
        <v>2.0933339931706835E-2</v>
      </c>
      <c r="J21" s="111">
        <v>0.99999999999999989</v>
      </c>
      <c r="K21" s="98">
        <v>20207</v>
      </c>
      <c r="L21" s="9"/>
      <c r="M21" s="88" t="s">
        <v>203</v>
      </c>
      <c r="N21" s="88" t="s">
        <v>203</v>
      </c>
      <c r="O21" s="88">
        <v>0.39200000000000002</v>
      </c>
      <c r="P21" s="88">
        <v>0.40600000000000003</v>
      </c>
      <c r="Q21" s="88">
        <v>0.36299999999999999</v>
      </c>
      <c r="R21" s="88">
        <v>0.376</v>
      </c>
      <c r="S21" s="88">
        <v>9.1999999999999998E-2</v>
      </c>
      <c r="T21" s="88">
        <v>0.1</v>
      </c>
      <c r="U21" s="88">
        <v>8.9999999999999993E-3</v>
      </c>
      <c r="V21" s="88">
        <v>1.2E-2</v>
      </c>
      <c r="W21" s="88">
        <v>9.8000000000000004E-2</v>
      </c>
      <c r="X21" s="88">
        <v>0.107</v>
      </c>
      <c r="Y21" s="88">
        <v>1E-3</v>
      </c>
      <c r="Z21" s="88">
        <v>2E-3</v>
      </c>
      <c r="AA21" s="88">
        <v>1.9E-2</v>
      </c>
      <c r="AB21" s="88">
        <v>2.3E-2</v>
      </c>
      <c r="AC21" s="9"/>
      <c r="AD21" s="9"/>
      <c r="AE21" s="9"/>
      <c r="AF21" s="9"/>
      <c r="AG21" s="9"/>
      <c r="AH21" s="9"/>
      <c r="AI21" s="9"/>
      <c r="AJ21" s="9"/>
      <c r="AK21" s="9"/>
      <c r="AL21" s="9"/>
      <c r="AM21" s="9"/>
      <c r="AN21" s="9"/>
      <c r="AO21" s="9"/>
      <c r="AP21" s="9"/>
      <c r="AQ21" s="9"/>
      <c r="AR21" s="9"/>
    </row>
    <row r="22" spans="1:44" x14ac:dyDescent="0.25">
      <c r="A22" s="9" t="s">
        <v>217</v>
      </c>
      <c r="B22" s="88" t="s">
        <v>203</v>
      </c>
      <c r="C22" s="88">
        <v>0.28288605367355918</v>
      </c>
      <c r="D22" s="88">
        <v>0.37571491421029474</v>
      </c>
      <c r="E22" s="88">
        <v>0.11878574571051474</v>
      </c>
      <c r="F22" s="88">
        <v>1.3198416190057193E-2</v>
      </c>
      <c r="G22" s="88">
        <v>0.1583809942806863</v>
      </c>
      <c r="H22" s="88">
        <v>2.6396832380114386E-3</v>
      </c>
      <c r="I22" s="88">
        <v>4.8394192696876372E-2</v>
      </c>
      <c r="J22" s="111">
        <v>1</v>
      </c>
      <c r="K22" s="98">
        <v>2273</v>
      </c>
      <c r="L22" s="9"/>
      <c r="M22" s="88" t="s">
        <v>203</v>
      </c>
      <c r="N22" s="88" t="s">
        <v>203</v>
      </c>
      <c r="O22" s="88">
        <v>0.26500000000000001</v>
      </c>
      <c r="P22" s="88">
        <v>0.30199999999999999</v>
      </c>
      <c r="Q22" s="88">
        <v>0.35599999999999998</v>
      </c>
      <c r="R22" s="88">
        <v>0.39600000000000002</v>
      </c>
      <c r="S22" s="88">
        <v>0.106</v>
      </c>
      <c r="T22" s="88">
        <v>0.13300000000000001</v>
      </c>
      <c r="U22" s="88">
        <v>8.9999999999999993E-3</v>
      </c>
      <c r="V22" s="88">
        <v>1.9E-2</v>
      </c>
      <c r="W22" s="88">
        <v>0.14399999999999999</v>
      </c>
      <c r="X22" s="88">
        <v>0.17399999999999999</v>
      </c>
      <c r="Y22" s="88">
        <v>1E-3</v>
      </c>
      <c r="Z22" s="88">
        <v>6.0000000000000001E-3</v>
      </c>
      <c r="AA22" s="88">
        <v>0.04</v>
      </c>
      <c r="AB22" s="88">
        <v>5.8000000000000003E-2</v>
      </c>
      <c r="AC22" s="9"/>
      <c r="AD22" s="9"/>
      <c r="AE22" s="9"/>
      <c r="AF22" s="9"/>
      <c r="AG22" s="9"/>
      <c r="AH22" s="9"/>
      <c r="AI22" s="9"/>
      <c r="AJ22" s="9"/>
      <c r="AK22" s="9"/>
      <c r="AL22" s="9"/>
      <c r="AM22" s="9"/>
      <c r="AN22" s="9"/>
      <c r="AO22" s="9"/>
      <c r="AP22" s="9"/>
      <c r="AQ22" s="9"/>
      <c r="AR22" s="9"/>
    </row>
    <row r="23" spans="1:44" x14ac:dyDescent="0.25">
      <c r="A23" s="9" t="s">
        <v>218</v>
      </c>
      <c r="B23" s="88" t="s">
        <v>203</v>
      </c>
      <c r="C23" s="88">
        <v>0.29022988505747127</v>
      </c>
      <c r="D23" s="88">
        <v>0.36697092630155509</v>
      </c>
      <c r="E23" s="88">
        <v>0.17697768762677485</v>
      </c>
      <c r="F23" s="88">
        <v>1.2001352265043948E-2</v>
      </c>
      <c r="G23" s="88">
        <v>0.12119675456389452</v>
      </c>
      <c r="H23" s="88">
        <v>3.3806626098715348E-3</v>
      </c>
      <c r="I23" s="88">
        <v>2.9242731575388776E-2</v>
      </c>
      <c r="J23" s="111">
        <v>1</v>
      </c>
      <c r="K23" s="98">
        <v>5916</v>
      </c>
      <c r="L23" s="9"/>
      <c r="M23" s="88" t="s">
        <v>203</v>
      </c>
      <c r="N23" s="88" t="s">
        <v>203</v>
      </c>
      <c r="O23" s="88">
        <v>0.27900000000000003</v>
      </c>
      <c r="P23" s="88">
        <v>0.30199999999999999</v>
      </c>
      <c r="Q23" s="88">
        <v>0.35499999999999998</v>
      </c>
      <c r="R23" s="88">
        <v>0.379</v>
      </c>
      <c r="S23" s="88">
        <v>0.16700000000000001</v>
      </c>
      <c r="T23" s="88">
        <v>0.187</v>
      </c>
      <c r="U23" s="88">
        <v>0.01</v>
      </c>
      <c r="V23" s="88">
        <v>1.4999999999999999E-2</v>
      </c>
      <c r="W23" s="88">
        <v>0.113</v>
      </c>
      <c r="X23" s="88">
        <v>0.13</v>
      </c>
      <c r="Y23" s="88">
        <v>2E-3</v>
      </c>
      <c r="Z23" s="88">
        <v>5.0000000000000001E-3</v>
      </c>
      <c r="AA23" s="88">
        <v>2.5000000000000001E-2</v>
      </c>
      <c r="AB23" s="88">
        <v>3.4000000000000002E-2</v>
      </c>
      <c r="AC23" s="9"/>
      <c r="AD23" s="9"/>
      <c r="AE23" s="9"/>
      <c r="AF23" s="9"/>
      <c r="AG23" s="9"/>
      <c r="AH23" s="9"/>
      <c r="AI23" s="9"/>
      <c r="AJ23" s="9"/>
      <c r="AK23" s="9"/>
      <c r="AL23" s="9"/>
      <c r="AM23" s="9"/>
      <c r="AN23" s="9"/>
      <c r="AO23" s="9"/>
      <c r="AP23" s="9"/>
      <c r="AQ23" s="9"/>
      <c r="AR23" s="9"/>
    </row>
    <row r="24" spans="1:44" x14ac:dyDescent="0.25">
      <c r="A24" s="9" t="s">
        <v>219</v>
      </c>
      <c r="B24" s="88" t="s">
        <v>203</v>
      </c>
      <c r="C24" s="88">
        <v>0.37052791492594001</v>
      </c>
      <c r="D24" s="88">
        <v>0.24173946069122673</v>
      </c>
      <c r="E24" s="88">
        <v>0.29282187618685912</v>
      </c>
      <c r="F24" s="88">
        <v>8.3934675275351318E-3</v>
      </c>
      <c r="G24" s="88">
        <v>5.5260159513862511E-2</v>
      </c>
      <c r="H24" s="88">
        <v>1.3672616786935055E-3</v>
      </c>
      <c r="I24" s="88">
        <v>2.9889859475883022E-2</v>
      </c>
      <c r="J24" s="111">
        <v>1</v>
      </c>
      <c r="K24" s="98">
        <v>26330</v>
      </c>
      <c r="L24" s="9"/>
      <c r="M24" s="88" t="s">
        <v>203</v>
      </c>
      <c r="N24" s="88" t="s">
        <v>203</v>
      </c>
      <c r="O24" s="88">
        <v>0.36499999999999999</v>
      </c>
      <c r="P24" s="88">
        <v>0.376</v>
      </c>
      <c r="Q24" s="88">
        <v>0.23699999999999999</v>
      </c>
      <c r="R24" s="88">
        <v>0.247</v>
      </c>
      <c r="S24" s="88">
        <v>0.28699999999999998</v>
      </c>
      <c r="T24" s="88">
        <v>0.29799999999999999</v>
      </c>
      <c r="U24" s="88">
        <v>7.0000000000000001E-3</v>
      </c>
      <c r="V24" s="88">
        <v>0.01</v>
      </c>
      <c r="W24" s="88">
        <v>5.2999999999999999E-2</v>
      </c>
      <c r="X24" s="88">
        <v>5.8000000000000003E-2</v>
      </c>
      <c r="Y24" s="88">
        <v>1E-3</v>
      </c>
      <c r="Z24" s="88">
        <v>2E-3</v>
      </c>
      <c r="AA24" s="88">
        <v>2.8000000000000001E-2</v>
      </c>
      <c r="AB24" s="88">
        <v>3.2000000000000001E-2</v>
      </c>
      <c r="AC24" s="9"/>
      <c r="AD24" s="9"/>
      <c r="AE24" s="9"/>
      <c r="AF24" s="9"/>
      <c r="AG24" s="9"/>
      <c r="AH24" s="9"/>
      <c r="AI24" s="9"/>
      <c r="AJ24" s="9"/>
      <c r="AK24" s="9"/>
      <c r="AL24" s="9"/>
      <c r="AM24" s="9"/>
      <c r="AN24" s="9"/>
      <c r="AO24" s="9"/>
      <c r="AP24" s="9"/>
      <c r="AQ24" s="9"/>
      <c r="AR24" s="9"/>
    </row>
    <row r="25" spans="1:44" x14ac:dyDescent="0.25">
      <c r="A25" s="9" t="s">
        <v>220</v>
      </c>
      <c r="B25" s="88" t="s">
        <v>203</v>
      </c>
      <c r="C25" s="88">
        <v>0.50854108956602029</v>
      </c>
      <c r="D25" s="88">
        <v>0.27959372114496767</v>
      </c>
      <c r="E25" s="88">
        <v>0.10286241920590951</v>
      </c>
      <c r="F25" s="88">
        <v>1.0018467220683287E-2</v>
      </c>
      <c r="G25" s="88">
        <v>6.491228070175438E-2</v>
      </c>
      <c r="H25" s="88">
        <v>5.0784856879039703E-4</v>
      </c>
      <c r="I25" s="88">
        <v>3.356417359187442E-2</v>
      </c>
      <c r="J25" s="111">
        <v>1</v>
      </c>
      <c r="K25" s="98">
        <v>21660</v>
      </c>
      <c r="L25" s="9"/>
      <c r="M25" s="88" t="s">
        <v>203</v>
      </c>
      <c r="N25" s="88" t="s">
        <v>203</v>
      </c>
      <c r="O25" s="88">
        <v>0.502</v>
      </c>
      <c r="P25" s="88">
        <v>0.51500000000000001</v>
      </c>
      <c r="Q25" s="88">
        <v>0.27400000000000002</v>
      </c>
      <c r="R25" s="88">
        <v>0.28599999999999998</v>
      </c>
      <c r="S25" s="88">
        <v>9.9000000000000005E-2</v>
      </c>
      <c r="T25" s="88">
        <v>0.107</v>
      </c>
      <c r="U25" s="88">
        <v>8.9999999999999993E-3</v>
      </c>
      <c r="V25" s="88">
        <v>1.0999999999999999E-2</v>
      </c>
      <c r="W25" s="88">
        <v>6.2E-2</v>
      </c>
      <c r="X25" s="88">
        <v>6.8000000000000005E-2</v>
      </c>
      <c r="Y25" s="88">
        <v>0</v>
      </c>
      <c r="Z25" s="88">
        <v>1E-3</v>
      </c>
      <c r="AA25" s="88">
        <v>3.1E-2</v>
      </c>
      <c r="AB25" s="88">
        <v>3.5999999999999997E-2</v>
      </c>
      <c r="AC25" s="9"/>
      <c r="AD25" s="9"/>
      <c r="AE25" s="9"/>
      <c r="AF25" s="9"/>
      <c r="AG25" s="9"/>
      <c r="AH25" s="9"/>
      <c r="AI25" s="9"/>
      <c r="AJ25" s="9"/>
      <c r="AK25" s="9"/>
      <c r="AL25" s="9"/>
      <c r="AM25" s="9"/>
      <c r="AN25" s="9"/>
      <c r="AO25" s="9"/>
      <c r="AP25" s="9"/>
      <c r="AQ25" s="9"/>
      <c r="AR25" s="9"/>
    </row>
    <row r="26" spans="1:44" x14ac:dyDescent="0.25">
      <c r="A26" s="9" t="s">
        <v>221</v>
      </c>
      <c r="B26" s="88" t="s">
        <v>203</v>
      </c>
      <c r="C26" s="88">
        <v>0.38583270535041447</v>
      </c>
      <c r="D26" s="88">
        <v>0.26551117809595581</v>
      </c>
      <c r="E26" s="88">
        <v>0.26500879176086412</v>
      </c>
      <c r="F26" s="88">
        <v>8.0381813614669676E-3</v>
      </c>
      <c r="G26" s="88">
        <v>4.8731474503893493E-2</v>
      </c>
      <c r="H26" s="88">
        <v>5.0238633509168548E-4</v>
      </c>
      <c r="I26" s="88">
        <v>2.637528259231349E-2</v>
      </c>
      <c r="J26" s="111">
        <v>1</v>
      </c>
      <c r="K26" s="98">
        <v>3981</v>
      </c>
      <c r="L26" s="9"/>
      <c r="M26" s="88" t="s">
        <v>203</v>
      </c>
      <c r="N26" s="88" t="s">
        <v>203</v>
      </c>
      <c r="O26" s="88">
        <v>0.371</v>
      </c>
      <c r="P26" s="88">
        <v>0.40100000000000002</v>
      </c>
      <c r="Q26" s="88">
        <v>0.252</v>
      </c>
      <c r="R26" s="88">
        <v>0.27900000000000003</v>
      </c>
      <c r="S26" s="88">
        <v>0.252</v>
      </c>
      <c r="T26" s="88">
        <v>0.27900000000000003</v>
      </c>
      <c r="U26" s="88">
        <v>6.0000000000000001E-3</v>
      </c>
      <c r="V26" s="88">
        <v>1.0999999999999999E-2</v>
      </c>
      <c r="W26" s="88">
        <v>4.2000000000000003E-2</v>
      </c>
      <c r="X26" s="88">
        <v>5.6000000000000001E-2</v>
      </c>
      <c r="Y26" s="88">
        <v>0</v>
      </c>
      <c r="Z26" s="88">
        <v>2E-3</v>
      </c>
      <c r="AA26" s="88">
        <v>2.1999999999999999E-2</v>
      </c>
      <c r="AB26" s="88">
        <v>3.2000000000000001E-2</v>
      </c>
      <c r="AC26" s="9"/>
      <c r="AD26" s="9"/>
      <c r="AE26" s="9"/>
      <c r="AF26" s="9"/>
      <c r="AG26" s="9"/>
      <c r="AH26" s="9"/>
      <c r="AI26" s="9"/>
      <c r="AJ26" s="9"/>
      <c r="AK26" s="9"/>
      <c r="AL26" s="9"/>
      <c r="AM26" s="9"/>
      <c r="AN26" s="9"/>
      <c r="AO26" s="9"/>
      <c r="AP26" s="9"/>
      <c r="AQ26" s="9"/>
      <c r="AR26" s="9"/>
    </row>
    <row r="27" spans="1:44" x14ac:dyDescent="0.25">
      <c r="A27" s="9" t="s">
        <v>222</v>
      </c>
      <c r="B27" s="88" t="s">
        <v>203</v>
      </c>
      <c r="C27" s="88">
        <v>0.24083281541330018</v>
      </c>
      <c r="D27" s="88">
        <v>0.47063393412057181</v>
      </c>
      <c r="E27" s="88">
        <v>0.17231199502796768</v>
      </c>
      <c r="F27" s="88">
        <v>9.322560596643879E-3</v>
      </c>
      <c r="G27" s="88">
        <v>6.4481044126786818E-2</v>
      </c>
      <c r="H27" s="88">
        <v>1.5537600994406464E-3</v>
      </c>
      <c r="I27" s="88">
        <v>4.0863890615289E-2</v>
      </c>
      <c r="J27" s="111">
        <v>1</v>
      </c>
      <c r="K27" s="98">
        <v>6436</v>
      </c>
      <c r="L27" s="9"/>
      <c r="M27" s="88" t="s">
        <v>203</v>
      </c>
      <c r="N27" s="88" t="s">
        <v>203</v>
      </c>
      <c r="O27" s="88">
        <v>0.23100000000000001</v>
      </c>
      <c r="P27" s="88">
        <v>0.251</v>
      </c>
      <c r="Q27" s="88">
        <v>0.45800000000000002</v>
      </c>
      <c r="R27" s="88">
        <v>0.48299999999999998</v>
      </c>
      <c r="S27" s="88">
        <v>0.16300000000000001</v>
      </c>
      <c r="T27" s="88">
        <v>0.182</v>
      </c>
      <c r="U27" s="88">
        <v>7.0000000000000001E-3</v>
      </c>
      <c r="V27" s="88">
        <v>1.2E-2</v>
      </c>
      <c r="W27" s="88">
        <v>5.8999999999999997E-2</v>
      </c>
      <c r="X27" s="88">
        <v>7.0999999999999994E-2</v>
      </c>
      <c r="Y27" s="88">
        <v>1E-3</v>
      </c>
      <c r="Z27" s="88">
        <v>3.0000000000000001E-3</v>
      </c>
      <c r="AA27" s="88">
        <v>3.5999999999999997E-2</v>
      </c>
      <c r="AB27" s="88">
        <v>4.5999999999999999E-2</v>
      </c>
      <c r="AC27" s="9"/>
      <c r="AD27" s="9"/>
      <c r="AE27" s="9"/>
      <c r="AF27" s="9"/>
      <c r="AG27" s="9"/>
      <c r="AH27" s="9"/>
      <c r="AI27" s="9"/>
      <c r="AJ27" s="9"/>
      <c r="AK27" s="9"/>
      <c r="AL27" s="9"/>
      <c r="AM27" s="9"/>
      <c r="AN27" s="9"/>
      <c r="AO27" s="9"/>
      <c r="AP27" s="9"/>
      <c r="AQ27" s="9"/>
      <c r="AR27" s="9"/>
    </row>
    <row r="28" spans="1:44" x14ac:dyDescent="0.25">
      <c r="A28" s="9" t="s">
        <v>223</v>
      </c>
      <c r="B28" s="88" t="s">
        <v>203</v>
      </c>
      <c r="C28" s="88">
        <v>0.18134598856544973</v>
      </c>
      <c r="D28" s="88">
        <v>0.53174395575651134</v>
      </c>
      <c r="E28" s="88">
        <v>0.1551137849856134</v>
      </c>
      <c r="F28" s="88">
        <v>1.3788722394529352E-2</v>
      </c>
      <c r="G28" s="88">
        <v>6.4347371174470314E-2</v>
      </c>
      <c r="H28" s="88">
        <v>7.8472403871305261E-4</v>
      </c>
      <c r="I28" s="88">
        <v>5.287545308471283E-2</v>
      </c>
      <c r="J28" s="111">
        <v>1</v>
      </c>
      <c r="K28" s="98">
        <v>26761</v>
      </c>
      <c r="L28" s="9"/>
      <c r="M28" s="88" t="s">
        <v>203</v>
      </c>
      <c r="N28" s="88" t="s">
        <v>203</v>
      </c>
      <c r="O28" s="88">
        <v>0.17699999999999999</v>
      </c>
      <c r="P28" s="88">
        <v>0.186</v>
      </c>
      <c r="Q28" s="88">
        <v>0.52600000000000002</v>
      </c>
      <c r="R28" s="88">
        <v>0.53800000000000003</v>
      </c>
      <c r="S28" s="88">
        <v>0.151</v>
      </c>
      <c r="T28" s="88">
        <v>0.16</v>
      </c>
      <c r="U28" s="88">
        <v>1.2E-2</v>
      </c>
      <c r="V28" s="88">
        <v>1.4999999999999999E-2</v>
      </c>
      <c r="W28" s="88">
        <v>6.0999999999999999E-2</v>
      </c>
      <c r="X28" s="88">
        <v>6.7000000000000004E-2</v>
      </c>
      <c r="Y28" s="88">
        <v>1E-3</v>
      </c>
      <c r="Z28" s="88">
        <v>1E-3</v>
      </c>
      <c r="AA28" s="88">
        <v>0.05</v>
      </c>
      <c r="AB28" s="88">
        <v>5.6000000000000001E-2</v>
      </c>
      <c r="AC28" s="9"/>
      <c r="AD28" s="9"/>
      <c r="AE28" s="9"/>
      <c r="AF28" s="9"/>
      <c r="AG28" s="9"/>
      <c r="AH28" s="9"/>
      <c r="AI28" s="9"/>
      <c r="AJ28" s="9"/>
      <c r="AK28" s="9"/>
      <c r="AL28" s="9"/>
      <c r="AM28" s="9"/>
      <c r="AN28" s="9"/>
      <c r="AO28" s="9"/>
      <c r="AP28" s="9"/>
      <c r="AQ28" s="9"/>
      <c r="AR28" s="9"/>
    </row>
    <row r="29" spans="1:44" x14ac:dyDescent="0.25">
      <c r="A29" s="9" t="s">
        <v>224</v>
      </c>
      <c r="B29" s="88" t="s">
        <v>203</v>
      </c>
      <c r="C29" s="88">
        <v>0.13882352941176471</v>
      </c>
      <c r="D29" s="88">
        <v>0.20647058823529413</v>
      </c>
      <c r="E29" s="88">
        <v>0.13294117647058823</v>
      </c>
      <c r="F29" s="88">
        <v>2.8823529411764706E-2</v>
      </c>
      <c r="G29" s="88">
        <v>0.45411764705882351</v>
      </c>
      <c r="H29" s="88">
        <v>3.5294117647058825E-3</v>
      </c>
      <c r="I29" s="88">
        <v>3.5294117647058823E-2</v>
      </c>
      <c r="J29" s="111">
        <v>1</v>
      </c>
      <c r="K29" s="98">
        <v>1700</v>
      </c>
      <c r="L29" s="9"/>
      <c r="M29" s="88" t="s">
        <v>203</v>
      </c>
      <c r="N29" s="88" t="s">
        <v>203</v>
      </c>
      <c r="O29" s="88">
        <v>0.123</v>
      </c>
      <c r="P29" s="88">
        <v>0.156</v>
      </c>
      <c r="Q29" s="88">
        <v>0.188</v>
      </c>
      <c r="R29" s="88">
        <v>0.22600000000000001</v>
      </c>
      <c r="S29" s="88">
        <v>0.11799999999999999</v>
      </c>
      <c r="T29" s="88">
        <v>0.15</v>
      </c>
      <c r="U29" s="88">
        <v>2.1999999999999999E-2</v>
      </c>
      <c r="V29" s="88">
        <v>3.7999999999999999E-2</v>
      </c>
      <c r="W29" s="88">
        <v>0.43099999999999999</v>
      </c>
      <c r="X29" s="88">
        <v>0.47799999999999998</v>
      </c>
      <c r="Y29" s="88">
        <v>2E-3</v>
      </c>
      <c r="Z29" s="88">
        <v>8.0000000000000002E-3</v>
      </c>
      <c r="AA29" s="88">
        <v>2.8000000000000001E-2</v>
      </c>
      <c r="AB29" s="88">
        <v>4.4999999999999998E-2</v>
      </c>
      <c r="AC29" s="9"/>
      <c r="AD29" s="9"/>
      <c r="AE29" s="9"/>
      <c r="AF29" s="9"/>
      <c r="AG29" s="9"/>
      <c r="AH29" s="9"/>
      <c r="AI29" s="9"/>
      <c r="AJ29" s="9"/>
      <c r="AK29" s="9"/>
      <c r="AL29" s="9"/>
      <c r="AM29" s="9"/>
      <c r="AN29" s="9"/>
      <c r="AO29" s="9"/>
      <c r="AP29" s="9"/>
      <c r="AQ29" s="9"/>
      <c r="AR29" s="9"/>
    </row>
    <row r="30" spans="1:44" x14ac:dyDescent="0.25">
      <c r="A30" s="9" t="s">
        <v>225</v>
      </c>
      <c r="B30" s="88" t="s">
        <v>203</v>
      </c>
      <c r="C30" s="88">
        <v>0.33081285444234404</v>
      </c>
      <c r="D30" s="88">
        <v>0.32078822248954575</v>
      </c>
      <c r="E30" s="88">
        <v>0.11668671593057227</v>
      </c>
      <c r="F30" s="88">
        <v>1.7929770292719253E-2</v>
      </c>
      <c r="G30" s="88">
        <v>0.16910122014091769</v>
      </c>
      <c r="H30" s="88">
        <v>4.5826888927077964E-4</v>
      </c>
      <c r="I30" s="88">
        <v>4.4222947814630237E-2</v>
      </c>
      <c r="J30" s="111">
        <v>1</v>
      </c>
      <c r="K30" s="98">
        <v>17457</v>
      </c>
      <c r="L30" s="9"/>
      <c r="M30" s="88" t="s">
        <v>203</v>
      </c>
      <c r="N30" s="88" t="s">
        <v>203</v>
      </c>
      <c r="O30" s="88">
        <v>0.32400000000000001</v>
      </c>
      <c r="P30" s="88">
        <v>0.33800000000000002</v>
      </c>
      <c r="Q30" s="88">
        <v>0.314</v>
      </c>
      <c r="R30" s="88">
        <v>0.32800000000000001</v>
      </c>
      <c r="S30" s="88">
        <v>0.112</v>
      </c>
      <c r="T30" s="88">
        <v>0.122</v>
      </c>
      <c r="U30" s="88">
        <v>1.6E-2</v>
      </c>
      <c r="V30" s="88">
        <v>0.02</v>
      </c>
      <c r="W30" s="88">
        <v>0.16400000000000001</v>
      </c>
      <c r="X30" s="88">
        <v>0.17499999999999999</v>
      </c>
      <c r="Y30" s="88">
        <v>0</v>
      </c>
      <c r="Z30" s="88">
        <v>1E-3</v>
      </c>
      <c r="AA30" s="88">
        <v>4.1000000000000002E-2</v>
      </c>
      <c r="AB30" s="88">
        <v>4.7E-2</v>
      </c>
      <c r="AC30" s="9"/>
      <c r="AD30" s="9"/>
      <c r="AE30" s="9"/>
      <c r="AF30" s="9"/>
      <c r="AG30" s="9"/>
      <c r="AH30" s="9"/>
      <c r="AI30" s="9"/>
      <c r="AJ30" s="9"/>
      <c r="AK30" s="9"/>
      <c r="AL30" s="9"/>
      <c r="AM30" s="9"/>
      <c r="AN30" s="9"/>
      <c r="AO30" s="9"/>
      <c r="AP30" s="9"/>
      <c r="AQ30" s="9"/>
      <c r="AR30" s="9"/>
    </row>
    <row r="31" spans="1:44" x14ac:dyDescent="0.25">
      <c r="A31" s="9" t="s">
        <v>226</v>
      </c>
      <c r="B31" s="88" t="s">
        <v>203</v>
      </c>
      <c r="C31" s="88">
        <v>3.58887448908384E-3</v>
      </c>
      <c r="D31" s="88">
        <v>0.42199182534144153</v>
      </c>
      <c r="E31" s="88">
        <v>0.27893530056823845</v>
      </c>
      <c r="F31" s="88">
        <v>2.482304854949656E-2</v>
      </c>
      <c r="G31" s="88">
        <v>0.23706509819559365</v>
      </c>
      <c r="H31" s="88">
        <v>2.1932010766623467E-3</v>
      </c>
      <c r="I31" s="88">
        <v>3.1402651779483599E-2</v>
      </c>
      <c r="J31" s="111">
        <v>1</v>
      </c>
      <c r="K31" s="98">
        <v>10031</v>
      </c>
      <c r="L31" s="9"/>
      <c r="M31" s="88" t="s">
        <v>203</v>
      </c>
      <c r="N31" s="88" t="s">
        <v>203</v>
      </c>
      <c r="O31" s="88">
        <v>3.0000000000000001E-3</v>
      </c>
      <c r="P31" s="88">
        <v>5.0000000000000001E-3</v>
      </c>
      <c r="Q31" s="88">
        <v>0.41199999999999998</v>
      </c>
      <c r="R31" s="88">
        <v>0.432</v>
      </c>
      <c r="S31" s="88">
        <v>0.27</v>
      </c>
      <c r="T31" s="88">
        <v>0.28799999999999998</v>
      </c>
      <c r="U31" s="88">
        <v>2.1999999999999999E-2</v>
      </c>
      <c r="V31" s="88">
        <v>2.8000000000000001E-2</v>
      </c>
      <c r="W31" s="88">
        <v>0.22900000000000001</v>
      </c>
      <c r="X31" s="88">
        <v>0.245</v>
      </c>
      <c r="Y31" s="88">
        <v>1E-3</v>
      </c>
      <c r="Z31" s="88">
        <v>3.0000000000000001E-3</v>
      </c>
      <c r="AA31" s="88">
        <v>2.8000000000000001E-2</v>
      </c>
      <c r="AB31" s="88">
        <v>3.5000000000000003E-2</v>
      </c>
      <c r="AC31" s="9"/>
      <c r="AD31" s="9"/>
      <c r="AE31" s="9"/>
      <c r="AF31" s="9"/>
      <c r="AG31" s="9"/>
      <c r="AH31" s="9"/>
      <c r="AI31" s="9"/>
      <c r="AJ31" s="9"/>
      <c r="AK31" s="9"/>
      <c r="AL31" s="9"/>
      <c r="AM31" s="9"/>
      <c r="AN31" s="9"/>
      <c r="AO31" s="9"/>
      <c r="AP31" s="9"/>
      <c r="AQ31" s="9"/>
      <c r="AR31" s="9"/>
    </row>
    <row r="32" spans="1:44" x14ac:dyDescent="0.25">
      <c r="A32" s="9" t="s">
        <v>227</v>
      </c>
      <c r="B32" s="88" t="s">
        <v>203</v>
      </c>
      <c r="C32" s="88">
        <v>0.23903268066423539</v>
      </c>
      <c r="D32" s="88">
        <v>0.30350883404737455</v>
      </c>
      <c r="E32" s="88">
        <v>0.16747512658003752</v>
      </c>
      <c r="F32" s="88">
        <v>1.9107979558356643E-2</v>
      </c>
      <c r="G32" s="88">
        <v>0.23618831804931015</v>
      </c>
      <c r="H32" s="88">
        <v>3.5643050195328634E-3</v>
      </c>
      <c r="I32" s="88">
        <v>3.1122756081152853E-2</v>
      </c>
      <c r="J32" s="111">
        <v>1</v>
      </c>
      <c r="K32" s="98">
        <v>84729</v>
      </c>
      <c r="L32" s="9"/>
      <c r="M32" s="88" t="s">
        <v>203</v>
      </c>
      <c r="N32" s="88" t="s">
        <v>203</v>
      </c>
      <c r="O32" s="88">
        <v>0.23599999999999999</v>
      </c>
      <c r="P32" s="88">
        <v>0.24199999999999999</v>
      </c>
      <c r="Q32" s="88">
        <v>0.3</v>
      </c>
      <c r="R32" s="88">
        <v>0.307</v>
      </c>
      <c r="S32" s="88">
        <v>0.16500000000000001</v>
      </c>
      <c r="T32" s="88">
        <v>0.17</v>
      </c>
      <c r="U32" s="88">
        <v>1.7999999999999999E-2</v>
      </c>
      <c r="V32" s="88">
        <v>0.02</v>
      </c>
      <c r="W32" s="88">
        <v>0.23300000000000001</v>
      </c>
      <c r="X32" s="88">
        <v>0.23899999999999999</v>
      </c>
      <c r="Y32" s="88">
        <v>3.0000000000000001E-3</v>
      </c>
      <c r="Z32" s="88">
        <v>4.0000000000000001E-3</v>
      </c>
      <c r="AA32" s="88">
        <v>0.03</v>
      </c>
      <c r="AB32" s="88">
        <v>3.2000000000000001E-2</v>
      </c>
      <c r="AC32" s="9"/>
      <c r="AD32" s="9"/>
      <c r="AE32" s="9"/>
      <c r="AF32" s="9"/>
      <c r="AG32" s="9"/>
      <c r="AH32" s="9"/>
      <c r="AI32" s="9"/>
      <c r="AJ32" s="9"/>
      <c r="AK32" s="9"/>
      <c r="AL32" s="9"/>
      <c r="AM32" s="9"/>
      <c r="AN32" s="9"/>
      <c r="AO32" s="9"/>
      <c r="AP32" s="9"/>
      <c r="AQ32" s="9"/>
      <c r="AR32" s="9"/>
    </row>
    <row r="33" spans="1:44" x14ac:dyDescent="0.25">
      <c r="A33" s="9" t="s">
        <v>228</v>
      </c>
      <c r="B33" s="88" t="s">
        <v>203</v>
      </c>
      <c r="C33" s="88">
        <v>2.0866773675762441E-2</v>
      </c>
      <c r="D33" s="88">
        <v>0.12242813366408872</v>
      </c>
      <c r="E33" s="88">
        <v>8.6385524587771781E-2</v>
      </c>
      <c r="F33" s="88">
        <v>7.4128119071939294E-2</v>
      </c>
      <c r="G33" s="88">
        <v>0.65577119509703774</v>
      </c>
      <c r="H33" s="88">
        <v>7.2960747118050494E-4</v>
      </c>
      <c r="I33" s="88">
        <v>3.9690646432219465E-2</v>
      </c>
      <c r="J33" s="111">
        <v>1</v>
      </c>
      <c r="K33" s="98">
        <v>6853</v>
      </c>
      <c r="L33" s="9"/>
      <c r="M33" s="88" t="s">
        <v>203</v>
      </c>
      <c r="N33" s="88" t="s">
        <v>203</v>
      </c>
      <c r="O33" s="88">
        <v>1.7999999999999999E-2</v>
      </c>
      <c r="P33" s="88">
        <v>2.5000000000000001E-2</v>
      </c>
      <c r="Q33" s="88">
        <v>0.115</v>
      </c>
      <c r="R33" s="88">
        <v>0.13</v>
      </c>
      <c r="S33" s="88">
        <v>0.08</v>
      </c>
      <c r="T33" s="88">
        <v>9.2999999999999999E-2</v>
      </c>
      <c r="U33" s="88">
        <v>6.8000000000000005E-2</v>
      </c>
      <c r="V33" s="88">
        <v>8.1000000000000003E-2</v>
      </c>
      <c r="W33" s="88">
        <v>0.64400000000000002</v>
      </c>
      <c r="X33" s="88">
        <v>0.66700000000000004</v>
      </c>
      <c r="Y33" s="88">
        <v>0</v>
      </c>
      <c r="Z33" s="88">
        <v>2E-3</v>
      </c>
      <c r="AA33" s="88">
        <v>3.5000000000000003E-2</v>
      </c>
      <c r="AB33" s="88">
        <v>4.4999999999999998E-2</v>
      </c>
      <c r="AC33" s="9"/>
      <c r="AD33" s="9"/>
      <c r="AE33" s="9"/>
      <c r="AF33" s="9"/>
      <c r="AG33" s="9"/>
      <c r="AH33" s="9"/>
      <c r="AI33" s="9"/>
      <c r="AJ33" s="9"/>
      <c r="AK33" s="9"/>
      <c r="AL33" s="9"/>
      <c r="AM33" s="9"/>
      <c r="AN33" s="9"/>
      <c r="AO33" s="9"/>
      <c r="AP33" s="9"/>
      <c r="AQ33" s="9"/>
      <c r="AR33" s="9"/>
    </row>
    <row r="34" spans="1:44" x14ac:dyDescent="0.25">
      <c r="A34" s="9" t="s">
        <v>229</v>
      </c>
      <c r="B34" s="88" t="s">
        <v>203</v>
      </c>
      <c r="C34" s="88">
        <v>3.1959173332368161E-2</v>
      </c>
      <c r="D34" s="88">
        <v>0.24897752361648992</v>
      </c>
      <c r="E34" s="88">
        <v>0.11741286329581237</v>
      </c>
      <c r="F34" s="88">
        <v>3.8799811791957725E-2</v>
      </c>
      <c r="G34" s="88">
        <v>0.52911795577111009</v>
      </c>
      <c r="H34" s="88">
        <v>2.0630496941619315E-3</v>
      </c>
      <c r="I34" s="88">
        <v>3.166962249809982E-2</v>
      </c>
      <c r="J34" s="111">
        <v>1</v>
      </c>
      <c r="K34" s="98">
        <v>27629</v>
      </c>
      <c r="L34" s="9"/>
      <c r="M34" s="88" t="s">
        <v>203</v>
      </c>
      <c r="N34" s="88" t="s">
        <v>203</v>
      </c>
      <c r="O34" s="88">
        <v>0.03</v>
      </c>
      <c r="P34" s="88">
        <v>3.4000000000000002E-2</v>
      </c>
      <c r="Q34" s="88">
        <v>0.24399999999999999</v>
      </c>
      <c r="R34" s="88">
        <v>0.254</v>
      </c>
      <c r="S34" s="88">
        <v>0.114</v>
      </c>
      <c r="T34" s="88">
        <v>0.121</v>
      </c>
      <c r="U34" s="88">
        <v>3.6999999999999998E-2</v>
      </c>
      <c r="V34" s="88">
        <v>4.1000000000000002E-2</v>
      </c>
      <c r="W34" s="88">
        <v>0.52300000000000002</v>
      </c>
      <c r="X34" s="88">
        <v>0.53500000000000003</v>
      </c>
      <c r="Y34" s="88">
        <v>2E-3</v>
      </c>
      <c r="Z34" s="88">
        <v>3.0000000000000001E-3</v>
      </c>
      <c r="AA34" s="88">
        <v>0.03</v>
      </c>
      <c r="AB34" s="88">
        <v>3.4000000000000002E-2</v>
      </c>
      <c r="AC34" s="9"/>
      <c r="AD34" s="9"/>
      <c r="AE34" s="9"/>
      <c r="AF34" s="9"/>
      <c r="AG34" s="9"/>
      <c r="AH34" s="9"/>
      <c r="AI34" s="9"/>
      <c r="AJ34" s="9"/>
      <c r="AK34" s="9"/>
      <c r="AL34" s="9"/>
      <c r="AM34" s="9"/>
      <c r="AN34" s="9"/>
      <c r="AO34" s="9"/>
      <c r="AP34" s="9"/>
      <c r="AQ34" s="9"/>
      <c r="AR34" s="9"/>
    </row>
    <row r="35" spans="1:44" x14ac:dyDescent="0.25">
      <c r="A35" s="9" t="s">
        <v>230</v>
      </c>
      <c r="B35" s="88" t="s">
        <v>203</v>
      </c>
      <c r="C35" s="88">
        <v>0.15212082843447589</v>
      </c>
      <c r="D35" s="88">
        <v>0.47442042748183655</v>
      </c>
      <c r="E35" s="88">
        <v>0.10132344517801695</v>
      </c>
      <c r="F35" s="88">
        <v>9.7675680564348385E-3</v>
      </c>
      <c r="G35" s="88">
        <v>0.18636761026197582</v>
      </c>
      <c r="H35" s="88">
        <v>4.1904072834705016E-3</v>
      </c>
      <c r="I35" s="88">
        <v>7.1809713303789449E-2</v>
      </c>
      <c r="J35" s="111">
        <v>1</v>
      </c>
      <c r="K35" s="98">
        <v>33171</v>
      </c>
      <c r="L35" s="9"/>
      <c r="M35" s="88" t="s">
        <v>203</v>
      </c>
      <c r="N35" s="88" t="s">
        <v>203</v>
      </c>
      <c r="O35" s="88">
        <v>0.14799999999999999</v>
      </c>
      <c r="P35" s="88">
        <v>0.156</v>
      </c>
      <c r="Q35" s="88">
        <v>0.46899999999999997</v>
      </c>
      <c r="R35" s="88">
        <v>0.48</v>
      </c>
      <c r="S35" s="88">
        <v>9.8000000000000004E-2</v>
      </c>
      <c r="T35" s="88">
        <v>0.105</v>
      </c>
      <c r="U35" s="88">
        <v>8.9999999999999993E-3</v>
      </c>
      <c r="V35" s="88">
        <v>1.0999999999999999E-2</v>
      </c>
      <c r="W35" s="88">
        <v>0.182</v>
      </c>
      <c r="X35" s="88">
        <v>0.191</v>
      </c>
      <c r="Y35" s="88">
        <v>4.0000000000000001E-3</v>
      </c>
      <c r="Z35" s="88">
        <v>5.0000000000000001E-3</v>
      </c>
      <c r="AA35" s="88">
        <v>6.9000000000000006E-2</v>
      </c>
      <c r="AB35" s="88">
        <v>7.4999999999999997E-2</v>
      </c>
      <c r="AC35" s="9"/>
      <c r="AD35" s="9"/>
      <c r="AE35" s="9"/>
      <c r="AF35" s="9"/>
      <c r="AG35" s="9"/>
      <c r="AH35" s="9"/>
      <c r="AI35" s="9"/>
      <c r="AJ35" s="9"/>
      <c r="AK35" s="9"/>
      <c r="AL35" s="9"/>
      <c r="AM35" s="9"/>
      <c r="AN35" s="9"/>
      <c r="AO35" s="9"/>
      <c r="AP35" s="9"/>
      <c r="AQ35" s="9"/>
      <c r="AR35" s="9"/>
    </row>
    <row r="36" spans="1:44" x14ac:dyDescent="0.25">
      <c r="A36" s="9" t="s">
        <v>231</v>
      </c>
      <c r="B36" s="88" t="s">
        <v>203</v>
      </c>
      <c r="C36" s="88">
        <v>0.12676056338028169</v>
      </c>
      <c r="D36" s="88">
        <v>0.34791729097992208</v>
      </c>
      <c r="E36" s="88">
        <v>0.11717111177704526</v>
      </c>
      <c r="F36" s="88">
        <v>5.1693137548696436E-2</v>
      </c>
      <c r="G36" s="88">
        <v>0.30701228648486667</v>
      </c>
      <c r="H36" s="88">
        <v>4.9445609829187895E-3</v>
      </c>
      <c r="I36" s="88">
        <v>4.4501048846269105E-2</v>
      </c>
      <c r="J36" s="111">
        <v>1</v>
      </c>
      <c r="K36" s="98">
        <v>6674</v>
      </c>
      <c r="L36" s="9"/>
      <c r="M36" s="88" t="s">
        <v>203</v>
      </c>
      <c r="N36" s="88" t="s">
        <v>203</v>
      </c>
      <c r="O36" s="88">
        <v>0.11899999999999999</v>
      </c>
      <c r="P36" s="88">
        <v>0.13500000000000001</v>
      </c>
      <c r="Q36" s="88">
        <v>0.33700000000000002</v>
      </c>
      <c r="R36" s="88">
        <v>0.35899999999999999</v>
      </c>
      <c r="S36" s="88">
        <v>0.11</v>
      </c>
      <c r="T36" s="88">
        <v>0.125</v>
      </c>
      <c r="U36" s="88">
        <v>4.7E-2</v>
      </c>
      <c r="V36" s="88">
        <v>5.7000000000000002E-2</v>
      </c>
      <c r="W36" s="88">
        <v>0.29599999999999999</v>
      </c>
      <c r="X36" s="88">
        <v>0.318</v>
      </c>
      <c r="Y36" s="88">
        <v>4.0000000000000001E-3</v>
      </c>
      <c r="Z36" s="88">
        <v>7.0000000000000001E-3</v>
      </c>
      <c r="AA36" s="88">
        <v>0.04</v>
      </c>
      <c r="AB36" s="88">
        <v>0.05</v>
      </c>
      <c r="AC36" s="9"/>
      <c r="AD36" s="9"/>
      <c r="AE36" s="9"/>
      <c r="AF36" s="9"/>
      <c r="AG36" s="9"/>
      <c r="AH36" s="9"/>
      <c r="AI36" s="9"/>
      <c r="AJ36" s="9"/>
      <c r="AK36" s="9"/>
      <c r="AL36" s="9"/>
      <c r="AM36" s="9"/>
      <c r="AN36" s="9"/>
      <c r="AO36" s="9"/>
      <c r="AP36" s="9"/>
      <c r="AQ36" s="9"/>
      <c r="AR36" s="9"/>
    </row>
    <row r="37" spans="1:44" x14ac:dyDescent="0.25">
      <c r="A37" s="9" t="s">
        <v>232</v>
      </c>
      <c r="B37" s="88" t="s">
        <v>203</v>
      </c>
      <c r="C37" s="88">
        <v>0.10372244307914709</v>
      </c>
      <c r="D37" s="88">
        <v>0.28005059631369716</v>
      </c>
      <c r="E37" s="88">
        <v>0.16201662450307192</v>
      </c>
      <c r="F37" s="88">
        <v>1.5973979038670039E-2</v>
      </c>
      <c r="G37" s="88">
        <v>0.39447054571738344</v>
      </c>
      <c r="H37" s="88">
        <v>6.3245392121431153E-3</v>
      </c>
      <c r="I37" s="88">
        <v>3.7441272135887244E-2</v>
      </c>
      <c r="J37" s="111">
        <v>1</v>
      </c>
      <c r="K37" s="98">
        <v>27670</v>
      </c>
      <c r="L37" s="9"/>
      <c r="M37" s="88" t="s">
        <v>203</v>
      </c>
      <c r="N37" s="88" t="s">
        <v>203</v>
      </c>
      <c r="O37" s="88">
        <v>0.1</v>
      </c>
      <c r="P37" s="88">
        <v>0.107</v>
      </c>
      <c r="Q37" s="88">
        <v>0.27500000000000002</v>
      </c>
      <c r="R37" s="88">
        <v>0.28499999999999998</v>
      </c>
      <c r="S37" s="88">
        <v>0.158</v>
      </c>
      <c r="T37" s="88">
        <v>0.16600000000000001</v>
      </c>
      <c r="U37" s="88">
        <v>1.4999999999999999E-2</v>
      </c>
      <c r="V37" s="88">
        <v>1.7999999999999999E-2</v>
      </c>
      <c r="W37" s="88">
        <v>0.38900000000000001</v>
      </c>
      <c r="X37" s="88">
        <v>0.4</v>
      </c>
      <c r="Y37" s="88">
        <v>5.0000000000000001E-3</v>
      </c>
      <c r="Z37" s="88">
        <v>7.0000000000000001E-3</v>
      </c>
      <c r="AA37" s="88">
        <v>3.5000000000000003E-2</v>
      </c>
      <c r="AB37" s="88">
        <v>0.04</v>
      </c>
      <c r="AC37" s="9"/>
      <c r="AD37" s="9"/>
      <c r="AE37" s="9"/>
      <c r="AF37" s="9"/>
      <c r="AG37" s="9"/>
      <c r="AH37" s="9"/>
      <c r="AI37" s="9"/>
      <c r="AJ37" s="9"/>
      <c r="AK37" s="9"/>
      <c r="AL37" s="9"/>
      <c r="AM37" s="9"/>
      <c r="AN37" s="9"/>
      <c r="AO37" s="9"/>
      <c r="AP37" s="9"/>
      <c r="AQ37" s="9"/>
      <c r="AR37" s="9"/>
    </row>
    <row r="38" spans="1:44" x14ac:dyDescent="0.25">
      <c r="A38" s="9" t="s">
        <v>233</v>
      </c>
      <c r="B38" s="88" t="s">
        <v>203</v>
      </c>
      <c r="C38" s="88">
        <v>0.26085687231703819</v>
      </c>
      <c r="D38" s="88">
        <v>0.22118140439326667</v>
      </c>
      <c r="E38" s="88">
        <v>0.1110552623495574</v>
      </c>
      <c r="F38" s="88">
        <v>1.7239497259602814E-2</v>
      </c>
      <c r="G38" s="88">
        <v>0.35963302286499071</v>
      </c>
      <c r="H38" s="88">
        <v>4.2571987784352696E-3</v>
      </c>
      <c r="I38" s="88">
        <v>2.5776742037108964E-2</v>
      </c>
      <c r="J38" s="111">
        <v>1</v>
      </c>
      <c r="K38" s="98">
        <v>393921</v>
      </c>
      <c r="L38" s="9"/>
      <c r="M38" s="88" t="s">
        <v>203</v>
      </c>
      <c r="N38" s="88" t="s">
        <v>203</v>
      </c>
      <c r="O38" s="88">
        <v>0.25900000000000001</v>
      </c>
      <c r="P38" s="88">
        <v>0.26200000000000001</v>
      </c>
      <c r="Q38" s="88">
        <v>0.22</v>
      </c>
      <c r="R38" s="88">
        <v>0.222</v>
      </c>
      <c r="S38" s="88">
        <v>0.11</v>
      </c>
      <c r="T38" s="88">
        <v>0.112</v>
      </c>
      <c r="U38" s="88">
        <v>1.7000000000000001E-2</v>
      </c>
      <c r="V38" s="88">
        <v>1.7999999999999999E-2</v>
      </c>
      <c r="W38" s="88">
        <v>0.35799999999999998</v>
      </c>
      <c r="X38" s="88">
        <v>0.36099999999999999</v>
      </c>
      <c r="Y38" s="88">
        <v>4.0000000000000001E-3</v>
      </c>
      <c r="Z38" s="88">
        <v>4.0000000000000001E-3</v>
      </c>
      <c r="AA38" s="88">
        <v>2.5000000000000001E-2</v>
      </c>
      <c r="AB38" s="88">
        <v>2.5999999999999999E-2</v>
      </c>
      <c r="AC38" s="9"/>
      <c r="AD38" s="9"/>
      <c r="AE38" s="9"/>
      <c r="AF38" s="9"/>
      <c r="AG38" s="9"/>
      <c r="AH38" s="9"/>
      <c r="AI38" s="9"/>
      <c r="AJ38" s="9"/>
      <c r="AK38" s="9"/>
      <c r="AL38" s="9"/>
      <c r="AM38" s="9"/>
      <c r="AN38" s="9"/>
      <c r="AO38" s="9"/>
      <c r="AP38" s="9"/>
      <c r="AQ38" s="9"/>
      <c r="AR38" s="9"/>
    </row>
    <row r="39" spans="1:44" x14ac:dyDescent="0.25">
      <c r="A39" s="9" t="s">
        <v>234</v>
      </c>
      <c r="B39" s="88">
        <v>1.8749999999999999E-3</v>
      </c>
      <c r="C39" s="88">
        <v>0.67874999999999996</v>
      </c>
      <c r="D39" s="88">
        <v>0.1846875</v>
      </c>
      <c r="E39" s="88">
        <v>3.5000000000000003E-2</v>
      </c>
      <c r="F39" s="88">
        <v>3.7499999999999999E-3</v>
      </c>
      <c r="G39" s="88">
        <v>5.9374999999999997E-2</v>
      </c>
      <c r="H39" s="88">
        <v>9.3749999999999997E-4</v>
      </c>
      <c r="I39" s="88">
        <v>3.5624999999999997E-2</v>
      </c>
      <c r="J39" s="111">
        <v>1</v>
      </c>
      <c r="K39" s="98">
        <v>3200</v>
      </c>
      <c r="L39" s="9"/>
      <c r="M39" s="88">
        <v>1E-3</v>
      </c>
      <c r="N39" s="88">
        <v>4.0000000000000001E-3</v>
      </c>
      <c r="O39" s="88">
        <v>0.66200000000000003</v>
      </c>
      <c r="P39" s="88">
        <v>0.69499999999999995</v>
      </c>
      <c r="Q39" s="88">
        <v>0.17199999999999999</v>
      </c>
      <c r="R39" s="88">
        <v>0.19900000000000001</v>
      </c>
      <c r="S39" s="88">
        <v>2.9000000000000001E-2</v>
      </c>
      <c r="T39" s="88">
        <v>4.2000000000000003E-2</v>
      </c>
      <c r="U39" s="88">
        <v>2E-3</v>
      </c>
      <c r="V39" s="88">
        <v>7.0000000000000001E-3</v>
      </c>
      <c r="W39" s="88">
        <v>5.1999999999999998E-2</v>
      </c>
      <c r="X39" s="88">
        <v>6.8000000000000005E-2</v>
      </c>
      <c r="Y39" s="88">
        <v>0</v>
      </c>
      <c r="Z39" s="88">
        <v>3.0000000000000001E-3</v>
      </c>
      <c r="AA39" s="88">
        <v>0.03</v>
      </c>
      <c r="AB39" s="88">
        <v>4.2999999999999997E-2</v>
      </c>
      <c r="AC39" s="9"/>
      <c r="AD39" s="9"/>
      <c r="AE39" s="9"/>
      <c r="AF39" s="9"/>
      <c r="AG39" s="9"/>
      <c r="AH39" s="9"/>
      <c r="AI39" s="9"/>
      <c r="AJ39" s="9"/>
      <c r="AK39" s="9"/>
      <c r="AL39" s="9"/>
      <c r="AM39" s="9"/>
      <c r="AN39" s="9"/>
      <c r="AO39" s="9"/>
      <c r="AP39" s="9"/>
      <c r="AQ39" s="9"/>
      <c r="AR39" s="9"/>
    </row>
    <row r="40" spans="1:44" x14ac:dyDescent="0.25">
      <c r="A40" s="9" t="s">
        <v>235</v>
      </c>
      <c r="B40" s="88" t="s">
        <v>203</v>
      </c>
      <c r="C40" s="88">
        <v>0.51632443201902378</v>
      </c>
      <c r="D40" s="88">
        <v>0.31608502843921721</v>
      </c>
      <c r="E40" s="88">
        <v>5.7874610366657024E-2</v>
      </c>
      <c r="F40" s="88">
        <v>5.5271698962048909E-3</v>
      </c>
      <c r="G40" s="88">
        <v>2.2365757254410489E-2</v>
      </c>
      <c r="H40" s="88">
        <v>4.4988592178411905E-4</v>
      </c>
      <c r="I40" s="88">
        <v>8.1373116102702522E-2</v>
      </c>
      <c r="J40" s="111">
        <v>1</v>
      </c>
      <c r="K40" s="98">
        <v>124476</v>
      </c>
      <c r="L40" s="9"/>
      <c r="M40" s="88" t="s">
        <v>203</v>
      </c>
      <c r="N40" s="88" t="s">
        <v>203</v>
      </c>
      <c r="O40" s="88">
        <v>0.51400000000000001</v>
      </c>
      <c r="P40" s="88">
        <v>0.51900000000000002</v>
      </c>
      <c r="Q40" s="88">
        <v>0.314</v>
      </c>
      <c r="R40" s="88">
        <v>0.31900000000000001</v>
      </c>
      <c r="S40" s="88">
        <v>5.7000000000000002E-2</v>
      </c>
      <c r="T40" s="88">
        <v>5.8999999999999997E-2</v>
      </c>
      <c r="U40" s="88">
        <v>5.0000000000000001E-3</v>
      </c>
      <c r="V40" s="88">
        <v>6.0000000000000001E-3</v>
      </c>
      <c r="W40" s="88">
        <v>2.1999999999999999E-2</v>
      </c>
      <c r="X40" s="88">
        <v>2.3E-2</v>
      </c>
      <c r="Y40" s="88">
        <v>0</v>
      </c>
      <c r="Z40" s="88">
        <v>1E-3</v>
      </c>
      <c r="AA40" s="88">
        <v>0.08</v>
      </c>
      <c r="AB40" s="88">
        <v>8.3000000000000004E-2</v>
      </c>
      <c r="AC40" s="9"/>
      <c r="AD40" s="9"/>
      <c r="AE40" s="9"/>
      <c r="AF40" s="9"/>
      <c r="AG40" s="9"/>
      <c r="AH40" s="9"/>
      <c r="AI40" s="9"/>
      <c r="AJ40" s="9"/>
      <c r="AK40" s="9"/>
      <c r="AL40" s="9"/>
      <c r="AM40" s="9"/>
      <c r="AN40" s="9"/>
      <c r="AO40" s="9"/>
      <c r="AP40" s="9"/>
      <c r="AQ40" s="9"/>
      <c r="AR40" s="9"/>
    </row>
    <row r="41" spans="1:44" x14ac:dyDescent="0.25">
      <c r="A41" s="9" t="s">
        <v>236</v>
      </c>
      <c r="B41" s="88" t="s">
        <v>203</v>
      </c>
      <c r="C41" s="88">
        <v>5.6003101710248564E-3</v>
      </c>
      <c r="D41" s="88">
        <v>0.3260672898806703</v>
      </c>
      <c r="E41" s="88">
        <v>0.19157368715805798</v>
      </c>
      <c r="F41" s="88">
        <v>3.1146340412699779E-2</v>
      </c>
      <c r="G41" s="88">
        <v>0.40473010812906562</v>
      </c>
      <c r="H41" s="88">
        <v>5.471072244001206E-3</v>
      </c>
      <c r="I41" s="88">
        <v>3.5411192004480251E-2</v>
      </c>
      <c r="J41" s="111">
        <v>1</v>
      </c>
      <c r="K41" s="98">
        <v>23213</v>
      </c>
      <c r="L41" s="9"/>
      <c r="M41" s="88" t="s">
        <v>203</v>
      </c>
      <c r="N41" s="88" t="s">
        <v>203</v>
      </c>
      <c r="O41" s="88">
        <v>5.0000000000000001E-3</v>
      </c>
      <c r="P41" s="88">
        <v>7.0000000000000001E-3</v>
      </c>
      <c r="Q41" s="88">
        <v>0.32</v>
      </c>
      <c r="R41" s="88">
        <v>0.33200000000000002</v>
      </c>
      <c r="S41" s="88">
        <v>0.187</v>
      </c>
      <c r="T41" s="88">
        <v>0.19700000000000001</v>
      </c>
      <c r="U41" s="88">
        <v>2.9000000000000001E-2</v>
      </c>
      <c r="V41" s="88">
        <v>3.3000000000000002E-2</v>
      </c>
      <c r="W41" s="88">
        <v>0.39800000000000002</v>
      </c>
      <c r="X41" s="88">
        <v>0.41099999999999998</v>
      </c>
      <c r="Y41" s="88">
        <v>5.0000000000000001E-3</v>
      </c>
      <c r="Z41" s="88">
        <v>7.0000000000000001E-3</v>
      </c>
      <c r="AA41" s="88">
        <v>3.3000000000000002E-2</v>
      </c>
      <c r="AB41" s="88">
        <v>3.7999999999999999E-2</v>
      </c>
      <c r="AC41" s="9"/>
      <c r="AD41" s="9"/>
      <c r="AE41" s="9"/>
      <c r="AF41" s="9"/>
      <c r="AG41" s="9"/>
      <c r="AH41" s="9"/>
      <c r="AI41" s="9"/>
      <c r="AJ41" s="9"/>
      <c r="AK41" s="9"/>
      <c r="AL41" s="9"/>
      <c r="AM41" s="9"/>
      <c r="AN41" s="9"/>
      <c r="AO41" s="9"/>
      <c r="AP41" s="9"/>
      <c r="AQ41" s="9"/>
      <c r="AR41" s="9"/>
    </row>
    <row r="42" spans="1:44" x14ac:dyDescent="0.25">
      <c r="A42" s="9" t="s">
        <v>237</v>
      </c>
      <c r="B42" s="88" t="s">
        <v>203</v>
      </c>
      <c r="C42" s="88">
        <v>0.21470904100871088</v>
      </c>
      <c r="D42" s="88">
        <v>0.25846227278151229</v>
      </c>
      <c r="E42" s="88">
        <v>0.15496599180621295</v>
      </c>
      <c r="F42" s="88">
        <v>2.0762897259456663E-2</v>
      </c>
      <c r="G42" s="88">
        <v>0.3308539835328746</v>
      </c>
      <c r="H42" s="88">
        <v>1.1137186269440356E-3</v>
      </c>
      <c r="I42" s="88">
        <v>1.9132094984288611E-2</v>
      </c>
      <c r="J42" s="111">
        <v>0.99999999999999989</v>
      </c>
      <c r="K42" s="98">
        <v>25141</v>
      </c>
      <c r="L42" s="9"/>
      <c r="M42" s="88" t="s">
        <v>203</v>
      </c>
      <c r="N42" s="88" t="s">
        <v>203</v>
      </c>
      <c r="O42" s="88">
        <v>0.21</v>
      </c>
      <c r="P42" s="88">
        <v>0.22</v>
      </c>
      <c r="Q42" s="88">
        <v>0.253</v>
      </c>
      <c r="R42" s="88">
        <v>0.26400000000000001</v>
      </c>
      <c r="S42" s="88">
        <v>0.151</v>
      </c>
      <c r="T42" s="88">
        <v>0.159</v>
      </c>
      <c r="U42" s="88">
        <v>1.9E-2</v>
      </c>
      <c r="V42" s="88">
        <v>2.3E-2</v>
      </c>
      <c r="W42" s="88">
        <v>0.32500000000000001</v>
      </c>
      <c r="X42" s="88">
        <v>0.33700000000000002</v>
      </c>
      <c r="Y42" s="88">
        <v>1E-3</v>
      </c>
      <c r="Z42" s="88">
        <v>2E-3</v>
      </c>
      <c r="AA42" s="88">
        <v>1.7999999999999999E-2</v>
      </c>
      <c r="AB42" s="88">
        <v>2.1000000000000001E-2</v>
      </c>
      <c r="AC42" s="9"/>
      <c r="AD42" s="9"/>
      <c r="AE42" s="9"/>
      <c r="AF42" s="9"/>
      <c r="AG42" s="9"/>
      <c r="AH42" s="9"/>
      <c r="AI42" s="9"/>
      <c r="AJ42" s="9"/>
      <c r="AK42" s="9"/>
      <c r="AL42" s="9"/>
      <c r="AM42" s="9"/>
      <c r="AN42" s="9"/>
      <c r="AO42" s="9"/>
      <c r="AP42" s="9"/>
      <c r="AQ42" s="9"/>
      <c r="AR42" s="9"/>
    </row>
    <row r="43" spans="1:44" x14ac:dyDescent="0.25">
      <c r="A43" s="9" t="s">
        <v>238</v>
      </c>
      <c r="B43" s="88" t="s">
        <v>203</v>
      </c>
      <c r="C43" s="88">
        <v>0.1604539447462818</v>
      </c>
      <c r="D43" s="88">
        <v>0.35010803213693859</v>
      </c>
      <c r="E43" s="88">
        <v>0.11059134484277654</v>
      </c>
      <c r="F43" s="88">
        <v>1.6844622516834135E-2</v>
      </c>
      <c r="G43" s="88">
        <v>0.33324243250613583</v>
      </c>
      <c r="H43" s="88">
        <v>2.8109332718004656E-3</v>
      </c>
      <c r="I43" s="88">
        <v>2.5948689979232657E-2</v>
      </c>
      <c r="J43" s="111">
        <v>1</v>
      </c>
      <c r="K43" s="98">
        <v>47671</v>
      </c>
      <c r="L43" s="9"/>
      <c r="M43" s="88" t="s">
        <v>203</v>
      </c>
      <c r="N43" s="88" t="s">
        <v>203</v>
      </c>
      <c r="O43" s="88">
        <v>0.157</v>
      </c>
      <c r="P43" s="88">
        <v>0.16400000000000001</v>
      </c>
      <c r="Q43" s="88">
        <v>0.34599999999999997</v>
      </c>
      <c r="R43" s="88">
        <v>0.35399999999999998</v>
      </c>
      <c r="S43" s="88">
        <v>0.108</v>
      </c>
      <c r="T43" s="88">
        <v>0.113</v>
      </c>
      <c r="U43" s="88">
        <v>1.6E-2</v>
      </c>
      <c r="V43" s="88">
        <v>1.7999999999999999E-2</v>
      </c>
      <c r="W43" s="88">
        <v>0.32900000000000001</v>
      </c>
      <c r="X43" s="88">
        <v>0.33700000000000002</v>
      </c>
      <c r="Y43" s="88">
        <v>2E-3</v>
      </c>
      <c r="Z43" s="88">
        <v>3.0000000000000001E-3</v>
      </c>
      <c r="AA43" s="88">
        <v>2.5000000000000001E-2</v>
      </c>
      <c r="AB43" s="88">
        <v>2.7E-2</v>
      </c>
      <c r="AC43" s="9"/>
      <c r="AD43" s="9"/>
      <c r="AE43" s="9"/>
      <c r="AF43" s="9"/>
      <c r="AG43" s="9"/>
      <c r="AH43" s="9"/>
      <c r="AI43" s="9"/>
      <c r="AJ43" s="9"/>
      <c r="AK43" s="9"/>
      <c r="AL43" s="9"/>
      <c r="AM43" s="9"/>
      <c r="AN43" s="9"/>
      <c r="AO43" s="9"/>
      <c r="AP43" s="9"/>
      <c r="AQ43" s="9"/>
      <c r="AR43" s="9"/>
    </row>
    <row r="44" spans="1:44" x14ac:dyDescent="0.25">
      <c r="A44" s="9" t="s">
        <v>239</v>
      </c>
      <c r="B44" s="88" t="s">
        <v>203</v>
      </c>
      <c r="C44" s="88">
        <v>0.16561983471074379</v>
      </c>
      <c r="D44" s="88">
        <v>0.52264462809917356</v>
      </c>
      <c r="E44" s="88">
        <v>0.13421487603305784</v>
      </c>
      <c r="F44" s="88">
        <v>1.3223140495867768E-2</v>
      </c>
      <c r="G44" s="88">
        <v>0.12231404958677686</v>
      </c>
      <c r="H44" s="88">
        <v>3.3057851239669424E-4</v>
      </c>
      <c r="I44" s="88">
        <v>4.1652892561983471E-2</v>
      </c>
      <c r="J44" s="111">
        <v>1</v>
      </c>
      <c r="K44" s="98">
        <v>3025</v>
      </c>
      <c r="L44" s="9"/>
      <c r="M44" s="88" t="s">
        <v>203</v>
      </c>
      <c r="N44" s="88" t="s">
        <v>203</v>
      </c>
      <c r="O44" s="88">
        <v>0.153</v>
      </c>
      <c r="P44" s="88">
        <v>0.17899999999999999</v>
      </c>
      <c r="Q44" s="88">
        <v>0.505</v>
      </c>
      <c r="R44" s="88">
        <v>0.54</v>
      </c>
      <c r="S44" s="88">
        <v>0.123</v>
      </c>
      <c r="T44" s="88">
        <v>0.14699999999999999</v>
      </c>
      <c r="U44" s="88">
        <v>0.01</v>
      </c>
      <c r="V44" s="88">
        <v>1.7999999999999999E-2</v>
      </c>
      <c r="W44" s="88">
        <v>0.111</v>
      </c>
      <c r="X44" s="88">
        <v>0.13400000000000001</v>
      </c>
      <c r="Y44" s="88">
        <v>0</v>
      </c>
      <c r="Z44" s="88">
        <v>2E-3</v>
      </c>
      <c r="AA44" s="88">
        <v>3.5000000000000003E-2</v>
      </c>
      <c r="AB44" s="88">
        <v>4.9000000000000002E-2</v>
      </c>
      <c r="AC44" s="9"/>
      <c r="AD44" s="9"/>
      <c r="AE44" s="9"/>
      <c r="AF44" s="9"/>
      <c r="AG44" s="9"/>
      <c r="AH44" s="9"/>
      <c r="AI44" s="9"/>
      <c r="AJ44" s="9"/>
      <c r="AK44" s="9"/>
      <c r="AL44" s="9"/>
      <c r="AM44" s="9"/>
      <c r="AN44" s="9"/>
      <c r="AO44" s="9"/>
      <c r="AP44" s="9"/>
      <c r="AQ44" s="9"/>
      <c r="AR44" s="9"/>
    </row>
    <row r="45" spans="1:44" x14ac:dyDescent="0.25">
      <c r="A45" s="9" t="s">
        <v>240</v>
      </c>
      <c r="B45" s="88" t="s">
        <v>203</v>
      </c>
      <c r="C45" s="88">
        <v>0.22306638540344745</v>
      </c>
      <c r="D45" s="88">
        <v>0.33728894753208333</v>
      </c>
      <c r="E45" s="88">
        <v>0.11679427164312067</v>
      </c>
      <c r="F45" s="88">
        <v>1.9296225638094917E-2</v>
      </c>
      <c r="G45" s="88">
        <v>0.26028893912780388</v>
      </c>
      <c r="H45" s="88">
        <v>1.4119189491288964E-3</v>
      </c>
      <c r="I45" s="88">
        <v>4.185331170632086E-2</v>
      </c>
      <c r="J45" s="111">
        <v>1</v>
      </c>
      <c r="K45" s="98">
        <v>118987</v>
      </c>
      <c r="L45" s="9"/>
      <c r="M45" s="88" t="s">
        <v>203</v>
      </c>
      <c r="N45" s="88" t="s">
        <v>203</v>
      </c>
      <c r="O45" s="88">
        <v>0.221</v>
      </c>
      <c r="P45" s="88">
        <v>0.22500000000000001</v>
      </c>
      <c r="Q45" s="88">
        <v>0.33500000000000002</v>
      </c>
      <c r="R45" s="88">
        <v>0.34</v>
      </c>
      <c r="S45" s="88">
        <v>0.115</v>
      </c>
      <c r="T45" s="88">
        <v>0.11899999999999999</v>
      </c>
      <c r="U45" s="88">
        <v>1.9E-2</v>
      </c>
      <c r="V45" s="88">
        <v>0.02</v>
      </c>
      <c r="W45" s="88">
        <v>0.25800000000000001</v>
      </c>
      <c r="X45" s="88">
        <v>0.26300000000000001</v>
      </c>
      <c r="Y45" s="88">
        <v>1E-3</v>
      </c>
      <c r="Z45" s="88">
        <v>2E-3</v>
      </c>
      <c r="AA45" s="88">
        <v>4.1000000000000002E-2</v>
      </c>
      <c r="AB45" s="88">
        <v>4.2999999999999997E-2</v>
      </c>
      <c r="AC45" s="9"/>
      <c r="AD45" s="9"/>
      <c r="AE45" s="9"/>
      <c r="AF45" s="9"/>
      <c r="AG45" s="9"/>
      <c r="AH45" s="9"/>
      <c r="AI45" s="9"/>
      <c r="AJ45" s="9"/>
      <c r="AK45" s="9"/>
      <c r="AL45" s="9"/>
      <c r="AM45" s="9"/>
      <c r="AN45" s="9"/>
      <c r="AO45" s="9"/>
      <c r="AP45" s="9"/>
      <c r="AQ45" s="9"/>
      <c r="AR45" s="9"/>
    </row>
    <row r="46" spans="1:44" x14ac:dyDescent="0.25">
      <c r="A46" s="9" t="s">
        <v>241</v>
      </c>
      <c r="B46" s="88" t="s">
        <v>203</v>
      </c>
      <c r="C46" s="88">
        <v>0.3979921947211667</v>
      </c>
      <c r="D46" s="88">
        <v>0.19572250179726816</v>
      </c>
      <c r="E46" s="88">
        <v>7.1929238985313754E-2</v>
      </c>
      <c r="F46" s="88">
        <v>9.7553147786792652E-2</v>
      </c>
      <c r="G46" s="88">
        <v>0.20553045085755367</v>
      </c>
      <c r="H46" s="88">
        <v>2.7600903769128067E-3</v>
      </c>
      <c r="I46" s="88">
        <v>2.8512375474992298E-2</v>
      </c>
      <c r="J46" s="111">
        <v>1</v>
      </c>
      <c r="K46" s="98">
        <v>77896</v>
      </c>
      <c r="L46" s="9"/>
      <c r="M46" s="88" t="s">
        <v>203</v>
      </c>
      <c r="N46" s="88" t="s">
        <v>203</v>
      </c>
      <c r="O46" s="88">
        <v>0.39500000000000002</v>
      </c>
      <c r="P46" s="88">
        <v>0.40100000000000002</v>
      </c>
      <c r="Q46" s="88">
        <v>0.193</v>
      </c>
      <c r="R46" s="88">
        <v>0.19900000000000001</v>
      </c>
      <c r="S46" s="88">
        <v>7.0000000000000007E-2</v>
      </c>
      <c r="T46" s="88">
        <v>7.3999999999999996E-2</v>
      </c>
      <c r="U46" s="88">
        <v>9.5000000000000001E-2</v>
      </c>
      <c r="V46" s="88">
        <v>0.1</v>
      </c>
      <c r="W46" s="88">
        <v>0.20300000000000001</v>
      </c>
      <c r="X46" s="88">
        <v>0.20799999999999999</v>
      </c>
      <c r="Y46" s="88">
        <v>2E-3</v>
      </c>
      <c r="Z46" s="88">
        <v>3.0000000000000001E-3</v>
      </c>
      <c r="AA46" s="88">
        <v>2.7E-2</v>
      </c>
      <c r="AB46" s="88">
        <v>0.03</v>
      </c>
      <c r="AC46" s="9"/>
      <c r="AD46" s="9"/>
      <c r="AE46" s="9"/>
      <c r="AF46" s="9"/>
      <c r="AG46" s="9"/>
      <c r="AH46" s="9"/>
      <c r="AI46" s="9"/>
      <c r="AJ46" s="9"/>
      <c r="AK46" s="9"/>
      <c r="AL46" s="9"/>
      <c r="AM46" s="9"/>
      <c r="AN46" s="9"/>
      <c r="AO46" s="9"/>
      <c r="AP46" s="9"/>
      <c r="AQ46" s="9"/>
      <c r="AR46" s="9"/>
    </row>
    <row r="47" spans="1:44" x14ac:dyDescent="0.25">
      <c r="A47" s="9" t="s">
        <v>242</v>
      </c>
      <c r="B47" s="88" t="s">
        <v>203</v>
      </c>
      <c r="C47" s="88">
        <v>0.1828563271715081</v>
      </c>
      <c r="D47" s="88">
        <v>0.38005852544429375</v>
      </c>
      <c r="E47" s="88">
        <v>0.2014131753622154</v>
      </c>
      <c r="F47" s="88">
        <v>2.8763114695596316E-2</v>
      </c>
      <c r="G47" s="88">
        <v>0.18042966240810793</v>
      </c>
      <c r="H47" s="88">
        <v>1.7843123260295481E-3</v>
      </c>
      <c r="I47" s="88">
        <v>2.4694882592248946E-2</v>
      </c>
      <c r="J47" s="111">
        <v>1</v>
      </c>
      <c r="K47" s="98">
        <v>14011</v>
      </c>
      <c r="L47" s="9"/>
      <c r="M47" s="88" t="s">
        <v>203</v>
      </c>
      <c r="N47" s="88" t="s">
        <v>203</v>
      </c>
      <c r="O47" s="88">
        <v>0.17699999999999999</v>
      </c>
      <c r="P47" s="88">
        <v>0.189</v>
      </c>
      <c r="Q47" s="88">
        <v>0.372</v>
      </c>
      <c r="R47" s="88">
        <v>0.38800000000000001</v>
      </c>
      <c r="S47" s="88">
        <v>0.19500000000000001</v>
      </c>
      <c r="T47" s="88">
        <v>0.20799999999999999</v>
      </c>
      <c r="U47" s="88">
        <v>2.5999999999999999E-2</v>
      </c>
      <c r="V47" s="88">
        <v>3.2000000000000001E-2</v>
      </c>
      <c r="W47" s="88">
        <v>0.17399999999999999</v>
      </c>
      <c r="X47" s="88">
        <v>0.187</v>
      </c>
      <c r="Y47" s="88">
        <v>1E-3</v>
      </c>
      <c r="Z47" s="88">
        <v>3.0000000000000001E-3</v>
      </c>
      <c r="AA47" s="88">
        <v>2.1999999999999999E-2</v>
      </c>
      <c r="AB47" s="88">
        <v>2.7E-2</v>
      </c>
      <c r="AC47" s="9"/>
      <c r="AD47" s="9"/>
      <c r="AE47" s="9"/>
      <c r="AF47" s="9"/>
      <c r="AG47" s="9"/>
      <c r="AH47" s="9"/>
      <c r="AI47" s="9"/>
      <c r="AJ47" s="9"/>
      <c r="AK47" s="9"/>
      <c r="AL47" s="9"/>
      <c r="AM47" s="9"/>
      <c r="AN47" s="9"/>
      <c r="AO47" s="9"/>
      <c r="AP47" s="9"/>
      <c r="AQ47" s="9"/>
      <c r="AR47" s="9"/>
    </row>
    <row r="48" spans="1:44" x14ac:dyDescent="0.25">
      <c r="A48" s="9" t="s">
        <v>243</v>
      </c>
      <c r="B48" s="88" t="s">
        <v>203</v>
      </c>
      <c r="C48" s="88">
        <v>8.9943200801871029E-2</v>
      </c>
      <c r="D48" s="88">
        <v>0.43047109923154026</v>
      </c>
      <c r="E48" s="88">
        <v>0.11874373538255931</v>
      </c>
      <c r="F48" s="88">
        <v>2.1182759772803206E-2</v>
      </c>
      <c r="G48" s="88">
        <v>0.29889742733043767</v>
      </c>
      <c r="H48" s="88">
        <v>4.5439358503174074E-3</v>
      </c>
      <c r="I48" s="88">
        <v>3.62178416304711E-2</v>
      </c>
      <c r="J48" s="111">
        <v>1</v>
      </c>
      <c r="K48" s="98">
        <v>14965</v>
      </c>
      <c r="L48" s="9"/>
      <c r="M48" s="88" t="s">
        <v>203</v>
      </c>
      <c r="N48" s="88" t="s">
        <v>203</v>
      </c>
      <c r="O48" s="88">
        <v>8.5000000000000006E-2</v>
      </c>
      <c r="P48" s="88">
        <v>9.5000000000000001E-2</v>
      </c>
      <c r="Q48" s="88">
        <v>0.42299999999999999</v>
      </c>
      <c r="R48" s="88">
        <v>0.438</v>
      </c>
      <c r="S48" s="88">
        <v>0.114</v>
      </c>
      <c r="T48" s="88">
        <v>0.124</v>
      </c>
      <c r="U48" s="88">
        <v>1.9E-2</v>
      </c>
      <c r="V48" s="88">
        <v>2.4E-2</v>
      </c>
      <c r="W48" s="88">
        <v>0.29199999999999998</v>
      </c>
      <c r="X48" s="88">
        <v>0.30599999999999999</v>
      </c>
      <c r="Y48" s="88">
        <v>4.0000000000000001E-3</v>
      </c>
      <c r="Z48" s="88">
        <v>6.0000000000000001E-3</v>
      </c>
      <c r="AA48" s="88">
        <v>3.3000000000000002E-2</v>
      </c>
      <c r="AB48" s="88">
        <v>3.9E-2</v>
      </c>
      <c r="AC48" s="9"/>
      <c r="AD48" s="9"/>
      <c r="AE48" s="9"/>
      <c r="AF48" s="9"/>
      <c r="AG48" s="9"/>
      <c r="AH48" s="9"/>
      <c r="AI48" s="9"/>
      <c r="AJ48" s="9"/>
      <c r="AK48" s="9"/>
      <c r="AL48" s="9"/>
      <c r="AM48" s="9"/>
      <c r="AN48" s="9"/>
      <c r="AO48" s="9"/>
      <c r="AP48" s="9"/>
      <c r="AQ48" s="9"/>
      <c r="AR48" s="9"/>
    </row>
    <row r="49" spans="1:44" x14ac:dyDescent="0.25">
      <c r="A49" s="9" t="s">
        <v>244</v>
      </c>
      <c r="B49" s="88" t="s">
        <v>203</v>
      </c>
      <c r="C49" s="88">
        <v>8.7794636892833289E-2</v>
      </c>
      <c r="D49" s="88">
        <v>0.27130451378948373</v>
      </c>
      <c r="E49" s="88">
        <v>0.14991888538982728</v>
      </c>
      <c r="F49" s="88">
        <v>3.192098482679645E-2</v>
      </c>
      <c r="G49" s="88">
        <v>0.38796640900849316</v>
      </c>
      <c r="H49" s="88">
        <v>1.9944651207176256E-2</v>
      </c>
      <c r="I49" s="88">
        <v>5.1149918885389827E-2</v>
      </c>
      <c r="J49" s="111">
        <v>1</v>
      </c>
      <c r="K49" s="98">
        <v>20958</v>
      </c>
      <c r="L49" s="9"/>
      <c r="M49" s="88" t="s">
        <v>203</v>
      </c>
      <c r="N49" s="88" t="s">
        <v>203</v>
      </c>
      <c r="O49" s="88">
        <v>8.4000000000000005E-2</v>
      </c>
      <c r="P49" s="88">
        <v>9.1999999999999998E-2</v>
      </c>
      <c r="Q49" s="88">
        <v>0.26500000000000001</v>
      </c>
      <c r="R49" s="88">
        <v>0.27700000000000002</v>
      </c>
      <c r="S49" s="88">
        <v>0.14499999999999999</v>
      </c>
      <c r="T49" s="88">
        <v>0.155</v>
      </c>
      <c r="U49" s="88">
        <v>0.03</v>
      </c>
      <c r="V49" s="88">
        <v>3.4000000000000002E-2</v>
      </c>
      <c r="W49" s="88">
        <v>0.38100000000000001</v>
      </c>
      <c r="X49" s="88">
        <v>0.39500000000000002</v>
      </c>
      <c r="Y49" s="88">
        <v>1.7999999999999999E-2</v>
      </c>
      <c r="Z49" s="88">
        <v>2.1999999999999999E-2</v>
      </c>
      <c r="AA49" s="88">
        <v>4.8000000000000001E-2</v>
      </c>
      <c r="AB49" s="88">
        <v>5.3999999999999999E-2</v>
      </c>
      <c r="AC49" s="9"/>
      <c r="AD49" s="9"/>
      <c r="AE49" s="9"/>
      <c r="AF49" s="9"/>
      <c r="AG49" s="9"/>
      <c r="AH49" s="9"/>
      <c r="AI49" s="9"/>
      <c r="AJ49" s="9"/>
      <c r="AK49" s="9"/>
      <c r="AL49" s="9"/>
      <c r="AM49" s="9"/>
      <c r="AN49" s="9"/>
      <c r="AO49" s="9"/>
      <c r="AP49" s="9"/>
      <c r="AQ49" s="9"/>
      <c r="AR49" s="9"/>
    </row>
    <row r="50" spans="1:44" x14ac:dyDescent="0.25">
      <c r="A50" s="9" t="s">
        <v>245</v>
      </c>
      <c r="B50" s="88" t="s">
        <v>203</v>
      </c>
      <c r="C50" s="88">
        <v>0.28237304112171557</v>
      </c>
      <c r="D50" s="88">
        <v>0.25717273477082597</v>
      </c>
      <c r="E50" s="88">
        <v>0.11635442441380936</v>
      </c>
      <c r="F50" s="88">
        <v>1.6672558029928126E-2</v>
      </c>
      <c r="G50" s="88">
        <v>0.28518616707906208</v>
      </c>
      <c r="H50" s="88">
        <v>4.7867326499351952E-3</v>
      </c>
      <c r="I50" s="88">
        <v>3.7454341934723696E-2</v>
      </c>
      <c r="J50" s="111">
        <v>1</v>
      </c>
      <c r="K50" s="98">
        <v>67896</v>
      </c>
      <c r="L50" s="9"/>
      <c r="M50" s="88" t="s">
        <v>203</v>
      </c>
      <c r="N50" s="88" t="s">
        <v>203</v>
      </c>
      <c r="O50" s="88">
        <v>0.27900000000000003</v>
      </c>
      <c r="P50" s="88">
        <v>0.28599999999999998</v>
      </c>
      <c r="Q50" s="88">
        <v>0.254</v>
      </c>
      <c r="R50" s="88">
        <v>0.26</v>
      </c>
      <c r="S50" s="88">
        <v>0.114</v>
      </c>
      <c r="T50" s="88">
        <v>0.11899999999999999</v>
      </c>
      <c r="U50" s="88">
        <v>1.6E-2</v>
      </c>
      <c r="V50" s="88">
        <v>1.7999999999999999E-2</v>
      </c>
      <c r="W50" s="88">
        <v>0.28199999999999997</v>
      </c>
      <c r="X50" s="88">
        <v>0.28899999999999998</v>
      </c>
      <c r="Y50" s="88">
        <v>4.0000000000000001E-3</v>
      </c>
      <c r="Z50" s="88">
        <v>5.0000000000000001E-3</v>
      </c>
      <c r="AA50" s="88">
        <v>3.5999999999999997E-2</v>
      </c>
      <c r="AB50" s="88">
        <v>3.9E-2</v>
      </c>
      <c r="AC50" s="9"/>
      <c r="AD50" s="9"/>
      <c r="AE50" s="9"/>
      <c r="AF50" s="9"/>
      <c r="AG50" s="9"/>
      <c r="AH50" s="9"/>
      <c r="AI50" s="9"/>
      <c r="AJ50" s="9"/>
      <c r="AK50" s="9"/>
      <c r="AL50" s="9"/>
      <c r="AM50" s="9"/>
      <c r="AN50" s="9"/>
      <c r="AO50" s="9"/>
      <c r="AP50" s="9"/>
      <c r="AQ50" s="9"/>
      <c r="AR50" s="9"/>
    </row>
    <row r="51" spans="1:44" x14ac:dyDescent="0.25">
      <c r="A51" s="9" t="s">
        <v>246</v>
      </c>
      <c r="B51" s="88" t="s">
        <v>203</v>
      </c>
      <c r="C51" s="88">
        <v>0.15404444232283934</v>
      </c>
      <c r="D51" s="88">
        <v>0.21086235291309641</v>
      </c>
      <c r="E51" s="88">
        <v>9.9863952072940784E-2</v>
      </c>
      <c r="F51" s="88">
        <v>3.0348234957156838E-2</v>
      </c>
      <c r="G51" s="88">
        <v>0.46483041745232356</v>
      </c>
      <c r="H51" s="88">
        <v>6.3966393775210639E-3</v>
      </c>
      <c r="I51" s="88">
        <v>3.3653960904122017E-2</v>
      </c>
      <c r="J51" s="111">
        <v>1</v>
      </c>
      <c r="K51" s="98">
        <v>83794</v>
      </c>
      <c r="L51" s="9"/>
      <c r="M51" s="88" t="s">
        <v>203</v>
      </c>
      <c r="N51" s="88" t="s">
        <v>203</v>
      </c>
      <c r="O51" s="88">
        <v>0.152</v>
      </c>
      <c r="P51" s="88">
        <v>0.157</v>
      </c>
      <c r="Q51" s="88">
        <v>0.20799999999999999</v>
      </c>
      <c r="R51" s="88">
        <v>0.214</v>
      </c>
      <c r="S51" s="88">
        <v>9.8000000000000004E-2</v>
      </c>
      <c r="T51" s="88">
        <v>0.10199999999999999</v>
      </c>
      <c r="U51" s="88">
        <v>2.9000000000000001E-2</v>
      </c>
      <c r="V51" s="88">
        <v>3.2000000000000001E-2</v>
      </c>
      <c r="W51" s="88">
        <v>0.46100000000000002</v>
      </c>
      <c r="X51" s="88">
        <v>0.46800000000000003</v>
      </c>
      <c r="Y51" s="88">
        <v>6.0000000000000001E-3</v>
      </c>
      <c r="Z51" s="88">
        <v>7.0000000000000001E-3</v>
      </c>
      <c r="AA51" s="88">
        <v>3.2000000000000001E-2</v>
      </c>
      <c r="AB51" s="88">
        <v>3.5000000000000003E-2</v>
      </c>
      <c r="AC51" s="9"/>
      <c r="AD51" s="9"/>
      <c r="AE51" s="9"/>
      <c r="AF51" s="9"/>
      <c r="AG51" s="9"/>
      <c r="AH51" s="9"/>
      <c r="AI51" s="9"/>
      <c r="AJ51" s="9"/>
      <c r="AK51" s="9"/>
      <c r="AL51" s="9"/>
      <c r="AM51" s="9"/>
      <c r="AN51" s="9"/>
      <c r="AO51" s="9"/>
      <c r="AP51" s="9"/>
      <c r="AQ51" s="9"/>
      <c r="AR51" s="9"/>
    </row>
    <row r="52" spans="1:44" x14ac:dyDescent="0.25">
      <c r="A52" s="9" t="s">
        <v>247</v>
      </c>
      <c r="B52" s="88" t="s">
        <v>203</v>
      </c>
      <c r="C52" s="88">
        <v>0.27778870745622664</v>
      </c>
      <c r="D52" s="88">
        <v>0.37399173716309264</v>
      </c>
      <c r="E52" s="88">
        <v>0.18020853826480426</v>
      </c>
      <c r="F52" s="88">
        <v>1.9476686995868582E-2</v>
      </c>
      <c r="G52" s="88">
        <v>0.10564627188668109</v>
      </c>
      <c r="H52" s="88">
        <v>1.3771394845563643E-3</v>
      </c>
      <c r="I52" s="88">
        <v>4.1510918748770415E-2</v>
      </c>
      <c r="J52" s="111">
        <v>1</v>
      </c>
      <c r="K52" s="98">
        <v>5083</v>
      </c>
      <c r="L52" s="9"/>
      <c r="M52" s="88" t="s">
        <v>203</v>
      </c>
      <c r="N52" s="88" t="s">
        <v>203</v>
      </c>
      <c r="O52" s="88">
        <v>0.26600000000000001</v>
      </c>
      <c r="P52" s="88">
        <v>0.28999999999999998</v>
      </c>
      <c r="Q52" s="88">
        <v>0.36099999999999999</v>
      </c>
      <c r="R52" s="88">
        <v>0.38700000000000001</v>
      </c>
      <c r="S52" s="88">
        <v>0.17</v>
      </c>
      <c r="T52" s="88">
        <v>0.191</v>
      </c>
      <c r="U52" s="88">
        <v>1.6E-2</v>
      </c>
      <c r="V52" s="88">
        <v>2.4E-2</v>
      </c>
      <c r="W52" s="88">
        <v>9.7000000000000003E-2</v>
      </c>
      <c r="X52" s="88">
        <v>0.114</v>
      </c>
      <c r="Y52" s="88">
        <v>1E-3</v>
      </c>
      <c r="Z52" s="88">
        <v>3.0000000000000001E-3</v>
      </c>
      <c r="AA52" s="88">
        <v>3.5999999999999997E-2</v>
      </c>
      <c r="AB52" s="88">
        <v>4.7E-2</v>
      </c>
      <c r="AC52" s="9"/>
      <c r="AD52" s="9"/>
      <c r="AE52" s="9"/>
      <c r="AF52" s="9"/>
      <c r="AG52" s="9"/>
      <c r="AH52" s="9"/>
      <c r="AI52" s="9"/>
      <c r="AJ52" s="9"/>
      <c r="AK52" s="9"/>
      <c r="AL52" s="9"/>
      <c r="AM52" s="9"/>
      <c r="AN52" s="9"/>
      <c r="AO52" s="9"/>
      <c r="AP52" s="9"/>
      <c r="AQ52" s="9"/>
      <c r="AR52" s="9"/>
    </row>
    <row r="53" spans="1:44" x14ac:dyDescent="0.25">
      <c r="A53" s="9" t="s">
        <v>248</v>
      </c>
      <c r="B53" s="88" t="s">
        <v>203</v>
      </c>
      <c r="C53" s="88">
        <v>0.36991015945777006</v>
      </c>
      <c r="D53" s="88">
        <v>0.39067521357045681</v>
      </c>
      <c r="E53" s="88">
        <v>9.5056931694223482E-2</v>
      </c>
      <c r="F53" s="88">
        <v>1.7879861255806543E-2</v>
      </c>
      <c r="G53" s="88">
        <v>8.4879089092892421E-2</v>
      </c>
      <c r="H53" s="88">
        <v>1.8654475480763338E-3</v>
      </c>
      <c r="I53" s="88">
        <v>3.9733297380774371E-2</v>
      </c>
      <c r="J53" s="111">
        <v>1</v>
      </c>
      <c r="K53" s="98">
        <v>407945</v>
      </c>
      <c r="L53" s="9"/>
      <c r="M53" s="88" t="s">
        <v>203</v>
      </c>
      <c r="N53" s="88" t="s">
        <v>203</v>
      </c>
      <c r="O53" s="88">
        <v>0.36799999999999999</v>
      </c>
      <c r="P53" s="88">
        <v>0.371</v>
      </c>
      <c r="Q53" s="88">
        <v>0.38900000000000001</v>
      </c>
      <c r="R53" s="88">
        <v>0.39200000000000002</v>
      </c>
      <c r="S53" s="88">
        <v>9.4E-2</v>
      </c>
      <c r="T53" s="88">
        <v>9.6000000000000002E-2</v>
      </c>
      <c r="U53" s="88">
        <v>1.7000000000000001E-2</v>
      </c>
      <c r="V53" s="88">
        <v>1.7999999999999999E-2</v>
      </c>
      <c r="W53" s="88">
        <v>8.4000000000000005E-2</v>
      </c>
      <c r="X53" s="88">
        <v>8.5999999999999993E-2</v>
      </c>
      <c r="Y53" s="88">
        <v>2E-3</v>
      </c>
      <c r="Z53" s="88">
        <v>2E-3</v>
      </c>
      <c r="AA53" s="88">
        <v>3.9E-2</v>
      </c>
      <c r="AB53" s="88">
        <v>0.04</v>
      </c>
      <c r="AC53" s="9"/>
      <c r="AD53" s="9"/>
      <c r="AE53" s="9"/>
      <c r="AF53" s="9"/>
      <c r="AG53" s="9"/>
      <c r="AH53" s="9"/>
      <c r="AI53" s="9"/>
      <c r="AJ53" s="9"/>
      <c r="AK53" s="9"/>
      <c r="AL53" s="9"/>
      <c r="AM53" s="9"/>
      <c r="AN53" s="9"/>
      <c r="AO53" s="9"/>
      <c r="AP53" s="9"/>
      <c r="AQ53" s="9"/>
      <c r="AR53" s="9"/>
    </row>
    <row r="54" spans="1:44" x14ac:dyDescent="0.25">
      <c r="A54" s="9" t="s">
        <v>249</v>
      </c>
      <c r="B54" s="88" t="s">
        <v>203</v>
      </c>
      <c r="C54" s="88">
        <v>0.11214953271028037</v>
      </c>
      <c r="D54" s="88">
        <v>0.31906542056074766</v>
      </c>
      <c r="E54" s="88">
        <v>0.2633644859813084</v>
      </c>
      <c r="F54" s="88">
        <v>4.8971962616822427E-2</v>
      </c>
      <c r="G54" s="88">
        <v>0.20841121495327103</v>
      </c>
      <c r="H54" s="88">
        <v>1.6822429906542056E-3</v>
      </c>
      <c r="I54" s="88">
        <v>4.6355140186915889E-2</v>
      </c>
      <c r="J54" s="111">
        <v>1</v>
      </c>
      <c r="K54" s="98">
        <v>5350</v>
      </c>
      <c r="L54" s="9"/>
      <c r="M54" s="88" t="s">
        <v>203</v>
      </c>
      <c r="N54" s="88" t="s">
        <v>203</v>
      </c>
      <c r="O54" s="88">
        <v>0.104</v>
      </c>
      <c r="P54" s="88">
        <v>0.121</v>
      </c>
      <c r="Q54" s="88">
        <v>0.307</v>
      </c>
      <c r="R54" s="88">
        <v>0.33200000000000002</v>
      </c>
      <c r="S54" s="88">
        <v>0.252</v>
      </c>
      <c r="T54" s="88">
        <v>0.27500000000000002</v>
      </c>
      <c r="U54" s="88">
        <v>4.3999999999999997E-2</v>
      </c>
      <c r="V54" s="88">
        <v>5.5E-2</v>
      </c>
      <c r="W54" s="88">
        <v>0.19800000000000001</v>
      </c>
      <c r="X54" s="88">
        <v>0.22</v>
      </c>
      <c r="Y54" s="88">
        <v>1E-3</v>
      </c>
      <c r="Z54" s="88">
        <v>3.0000000000000001E-3</v>
      </c>
      <c r="AA54" s="88">
        <v>4.1000000000000002E-2</v>
      </c>
      <c r="AB54" s="88">
        <v>5.1999999999999998E-2</v>
      </c>
      <c r="AC54" s="9"/>
      <c r="AD54" s="9"/>
      <c r="AE54" s="9"/>
      <c r="AF54" s="9"/>
      <c r="AG54" s="9"/>
      <c r="AH54" s="9"/>
      <c r="AI54" s="9"/>
      <c r="AJ54" s="9"/>
      <c r="AK54" s="9"/>
      <c r="AL54" s="9"/>
      <c r="AM54" s="9"/>
      <c r="AN54" s="9"/>
      <c r="AO54" s="9"/>
      <c r="AP54" s="9"/>
      <c r="AQ54" s="9"/>
      <c r="AR54" s="9"/>
    </row>
    <row r="55" spans="1:44" x14ac:dyDescent="0.25">
      <c r="A55" s="9" t="s">
        <v>250</v>
      </c>
      <c r="B55" s="88" t="s">
        <v>203</v>
      </c>
      <c r="C55" s="88">
        <v>0.20652509822965873</v>
      </c>
      <c r="D55" s="88">
        <v>0.36854884994039999</v>
      </c>
      <c r="E55" s="88">
        <v>0.1423778199637985</v>
      </c>
      <c r="F55" s="88">
        <v>1.8939561167277384E-2</v>
      </c>
      <c r="G55" s="88">
        <v>0.20299324533133195</v>
      </c>
      <c r="H55" s="88">
        <v>2.1191117389960708E-3</v>
      </c>
      <c r="I55" s="88">
        <v>5.8496313628537369E-2</v>
      </c>
      <c r="J55" s="111">
        <v>0.99999999999999989</v>
      </c>
      <c r="K55" s="98">
        <v>22651</v>
      </c>
      <c r="L55" s="9"/>
      <c r="M55" s="88" t="s">
        <v>203</v>
      </c>
      <c r="N55" s="88" t="s">
        <v>203</v>
      </c>
      <c r="O55" s="88">
        <v>0.20100000000000001</v>
      </c>
      <c r="P55" s="88">
        <v>0.21199999999999999</v>
      </c>
      <c r="Q55" s="88">
        <v>0.36199999999999999</v>
      </c>
      <c r="R55" s="88">
        <v>0.375</v>
      </c>
      <c r="S55" s="88">
        <v>0.13800000000000001</v>
      </c>
      <c r="T55" s="88">
        <v>0.14699999999999999</v>
      </c>
      <c r="U55" s="88">
        <v>1.7000000000000001E-2</v>
      </c>
      <c r="V55" s="88">
        <v>2.1000000000000001E-2</v>
      </c>
      <c r="W55" s="88">
        <v>0.19800000000000001</v>
      </c>
      <c r="X55" s="88">
        <v>0.20799999999999999</v>
      </c>
      <c r="Y55" s="88">
        <v>2E-3</v>
      </c>
      <c r="Z55" s="88">
        <v>3.0000000000000001E-3</v>
      </c>
      <c r="AA55" s="88">
        <v>5.6000000000000001E-2</v>
      </c>
      <c r="AB55" s="88">
        <v>6.2E-2</v>
      </c>
      <c r="AC55" s="9"/>
      <c r="AD55" s="9"/>
      <c r="AE55" s="9"/>
      <c r="AF55" s="9"/>
      <c r="AG55" s="9"/>
      <c r="AH55" s="9"/>
      <c r="AI55" s="9"/>
      <c r="AJ55" s="9"/>
      <c r="AK55" s="9"/>
      <c r="AL55" s="9"/>
      <c r="AM55" s="9"/>
      <c r="AN55" s="9"/>
      <c r="AO55" s="9"/>
      <c r="AP55" s="9"/>
      <c r="AQ55" s="9"/>
      <c r="AR55" s="9"/>
    </row>
    <row r="56" spans="1:44" x14ac:dyDescent="0.25">
      <c r="A56" s="9" t="s">
        <v>251</v>
      </c>
      <c r="B56" s="88" t="s">
        <v>203</v>
      </c>
      <c r="C56" s="88">
        <v>0.10824828509285594</v>
      </c>
      <c r="D56" s="88">
        <v>0.24945624895432492</v>
      </c>
      <c r="E56" s="88">
        <v>0.12598293458256651</v>
      </c>
      <c r="F56" s="88">
        <v>3.8648151246444704E-2</v>
      </c>
      <c r="G56" s="88">
        <v>0.44813451564329931</v>
      </c>
      <c r="H56" s="88">
        <v>1.003848084323239E-3</v>
      </c>
      <c r="I56" s="88">
        <v>2.8526016396185377E-2</v>
      </c>
      <c r="J56" s="111">
        <v>0.99999999999999989</v>
      </c>
      <c r="K56" s="98">
        <v>11954</v>
      </c>
      <c r="L56" s="9"/>
      <c r="M56" s="88" t="s">
        <v>203</v>
      </c>
      <c r="N56" s="88" t="s">
        <v>203</v>
      </c>
      <c r="O56" s="88">
        <v>0.10299999999999999</v>
      </c>
      <c r="P56" s="88">
        <v>0.114</v>
      </c>
      <c r="Q56" s="88">
        <v>0.24199999999999999</v>
      </c>
      <c r="R56" s="88">
        <v>0.25700000000000001</v>
      </c>
      <c r="S56" s="88">
        <v>0.12</v>
      </c>
      <c r="T56" s="88">
        <v>0.13200000000000001</v>
      </c>
      <c r="U56" s="88">
        <v>3.5000000000000003E-2</v>
      </c>
      <c r="V56" s="88">
        <v>4.2000000000000003E-2</v>
      </c>
      <c r="W56" s="88">
        <v>0.439</v>
      </c>
      <c r="X56" s="88">
        <v>0.45700000000000002</v>
      </c>
      <c r="Y56" s="88">
        <v>1E-3</v>
      </c>
      <c r="Z56" s="88">
        <v>2E-3</v>
      </c>
      <c r="AA56" s="88">
        <v>2.5999999999999999E-2</v>
      </c>
      <c r="AB56" s="88">
        <v>3.2000000000000001E-2</v>
      </c>
      <c r="AC56" s="9"/>
      <c r="AD56" s="9"/>
      <c r="AE56" s="9"/>
      <c r="AF56" s="9"/>
      <c r="AG56" s="9"/>
      <c r="AH56" s="9"/>
      <c r="AI56" s="9"/>
      <c r="AJ56" s="9"/>
      <c r="AK56" s="9"/>
      <c r="AL56" s="9"/>
      <c r="AM56" s="9"/>
      <c r="AN56" s="9"/>
      <c r="AO56" s="9"/>
      <c r="AP56" s="9"/>
      <c r="AQ56" s="9"/>
      <c r="AR56" s="9"/>
    </row>
    <row r="57" spans="1:44" x14ac:dyDescent="0.25">
      <c r="A57" s="9" t="s">
        <v>252</v>
      </c>
      <c r="B57" s="88" t="s">
        <v>203</v>
      </c>
      <c r="C57" s="88">
        <v>4.4983131325752844E-3</v>
      </c>
      <c r="D57" s="88">
        <v>0.50131200799700115</v>
      </c>
      <c r="E57" s="88">
        <v>0.26714981881794325</v>
      </c>
      <c r="F57" s="88">
        <v>3.1238285642883917E-2</v>
      </c>
      <c r="G57" s="88">
        <v>0.14669498937898287</v>
      </c>
      <c r="H57" s="88">
        <v>1.2495314257153568E-3</v>
      </c>
      <c r="I57" s="88">
        <v>4.7857053604898163E-2</v>
      </c>
      <c r="J57" s="111">
        <v>0.99999999999999989</v>
      </c>
      <c r="K57" s="98">
        <v>8003</v>
      </c>
      <c r="L57" s="9"/>
      <c r="M57" s="88" t="s">
        <v>203</v>
      </c>
      <c r="N57" s="88" t="s">
        <v>203</v>
      </c>
      <c r="O57" s="88">
        <v>3.0000000000000001E-3</v>
      </c>
      <c r="P57" s="88">
        <v>6.0000000000000001E-3</v>
      </c>
      <c r="Q57" s="88">
        <v>0.49</v>
      </c>
      <c r="R57" s="88">
        <v>0.51200000000000001</v>
      </c>
      <c r="S57" s="88">
        <v>0.25800000000000001</v>
      </c>
      <c r="T57" s="88">
        <v>0.27700000000000002</v>
      </c>
      <c r="U57" s="88">
        <v>2.8000000000000001E-2</v>
      </c>
      <c r="V57" s="88">
        <v>3.5000000000000003E-2</v>
      </c>
      <c r="W57" s="88">
        <v>0.13900000000000001</v>
      </c>
      <c r="X57" s="88">
        <v>0.155</v>
      </c>
      <c r="Y57" s="88">
        <v>1E-3</v>
      </c>
      <c r="Z57" s="88">
        <v>2E-3</v>
      </c>
      <c r="AA57" s="88">
        <v>4.2999999999999997E-2</v>
      </c>
      <c r="AB57" s="88">
        <v>5.2999999999999999E-2</v>
      </c>
      <c r="AC57" s="9"/>
      <c r="AD57" s="9"/>
      <c r="AE57" s="9"/>
      <c r="AF57" s="9"/>
      <c r="AG57" s="9"/>
      <c r="AH57" s="9"/>
      <c r="AI57" s="9"/>
      <c r="AJ57" s="9"/>
      <c r="AK57" s="9"/>
      <c r="AL57" s="9"/>
      <c r="AM57" s="9"/>
      <c r="AN57" s="9"/>
      <c r="AO57" s="9"/>
      <c r="AP57" s="9"/>
      <c r="AQ57" s="9"/>
      <c r="AR57" s="9"/>
    </row>
    <row r="58" spans="1:44" x14ac:dyDescent="0.25">
      <c r="A58" s="9" t="s">
        <v>253</v>
      </c>
      <c r="B58" s="88" t="s">
        <v>203</v>
      </c>
      <c r="C58" s="88">
        <v>0.26385273049372254</v>
      </c>
      <c r="D58" s="88">
        <v>0.22172071169991528</v>
      </c>
      <c r="E58" s="88">
        <v>7.9226681044442734E-2</v>
      </c>
      <c r="F58" s="88">
        <v>8.2846799661095274E-2</v>
      </c>
      <c r="G58" s="88">
        <v>0.31780020026188094</v>
      </c>
      <c r="H58" s="88">
        <v>4.2209042594161597E-3</v>
      </c>
      <c r="I58" s="88">
        <v>3.0331972579527074E-2</v>
      </c>
      <c r="J58" s="111">
        <v>1</v>
      </c>
      <c r="K58" s="98">
        <v>64915</v>
      </c>
      <c r="L58" s="9"/>
      <c r="M58" s="88" t="s">
        <v>203</v>
      </c>
      <c r="N58" s="88" t="s">
        <v>203</v>
      </c>
      <c r="O58" s="88">
        <v>0.26</v>
      </c>
      <c r="P58" s="88">
        <v>0.26700000000000002</v>
      </c>
      <c r="Q58" s="88">
        <v>0.219</v>
      </c>
      <c r="R58" s="88">
        <v>0.22500000000000001</v>
      </c>
      <c r="S58" s="88">
        <v>7.6999999999999999E-2</v>
      </c>
      <c r="T58" s="88">
        <v>8.1000000000000003E-2</v>
      </c>
      <c r="U58" s="88">
        <v>8.1000000000000003E-2</v>
      </c>
      <c r="V58" s="88">
        <v>8.5000000000000006E-2</v>
      </c>
      <c r="W58" s="88">
        <v>0.314</v>
      </c>
      <c r="X58" s="88">
        <v>0.32100000000000001</v>
      </c>
      <c r="Y58" s="88">
        <v>4.0000000000000001E-3</v>
      </c>
      <c r="Z58" s="88">
        <v>5.0000000000000001E-3</v>
      </c>
      <c r="AA58" s="88">
        <v>2.9000000000000001E-2</v>
      </c>
      <c r="AB58" s="88">
        <v>3.2000000000000001E-2</v>
      </c>
      <c r="AC58" s="9"/>
      <c r="AD58" s="9"/>
      <c r="AE58" s="9"/>
      <c r="AF58" s="9"/>
      <c r="AG58" s="9"/>
      <c r="AH58" s="9"/>
      <c r="AI58" s="9"/>
      <c r="AJ58" s="9"/>
      <c r="AK58" s="9"/>
      <c r="AL58" s="9"/>
      <c r="AM58" s="9"/>
      <c r="AN58" s="9"/>
      <c r="AO58" s="9"/>
      <c r="AP58" s="9"/>
      <c r="AQ58" s="9"/>
      <c r="AR58" s="9"/>
    </row>
    <row r="59" spans="1:44" x14ac:dyDescent="0.25">
      <c r="A59" s="9" t="s">
        <v>254</v>
      </c>
      <c r="B59" s="88" t="s">
        <v>203</v>
      </c>
      <c r="C59" s="88">
        <v>0.5369555759655823</v>
      </c>
      <c r="D59" s="88">
        <v>0.1841736356165708</v>
      </c>
      <c r="E59" s="88">
        <v>9.508386909653406E-2</v>
      </c>
      <c r="F59" s="88">
        <v>3.0260550103930004E-2</v>
      </c>
      <c r="G59" s="88">
        <v>9.5663943539420898E-2</v>
      </c>
      <c r="H59" s="88">
        <v>2.9003722144341855E-4</v>
      </c>
      <c r="I59" s="88">
        <v>5.7572388456518589E-2</v>
      </c>
      <c r="J59" s="111">
        <v>1</v>
      </c>
      <c r="K59" s="98">
        <v>20687</v>
      </c>
      <c r="L59" s="9"/>
      <c r="M59" s="88" t="s">
        <v>203</v>
      </c>
      <c r="N59" s="88" t="s">
        <v>203</v>
      </c>
      <c r="O59" s="88">
        <v>0.53</v>
      </c>
      <c r="P59" s="88">
        <v>0.54400000000000004</v>
      </c>
      <c r="Q59" s="88">
        <v>0.17899999999999999</v>
      </c>
      <c r="R59" s="88">
        <v>0.19</v>
      </c>
      <c r="S59" s="88">
        <v>9.0999999999999998E-2</v>
      </c>
      <c r="T59" s="88">
        <v>9.9000000000000005E-2</v>
      </c>
      <c r="U59" s="88">
        <v>2.8000000000000001E-2</v>
      </c>
      <c r="V59" s="88">
        <v>3.3000000000000002E-2</v>
      </c>
      <c r="W59" s="88">
        <v>9.1999999999999998E-2</v>
      </c>
      <c r="X59" s="88">
        <v>0.1</v>
      </c>
      <c r="Y59" s="88">
        <v>0</v>
      </c>
      <c r="Z59" s="88">
        <v>1E-3</v>
      </c>
      <c r="AA59" s="88">
        <v>5.3999999999999999E-2</v>
      </c>
      <c r="AB59" s="88">
        <v>6.0999999999999999E-2</v>
      </c>
      <c r="AC59" s="9"/>
      <c r="AD59" s="9"/>
      <c r="AE59" s="9"/>
      <c r="AF59" s="9"/>
      <c r="AG59" s="9"/>
      <c r="AH59" s="9"/>
      <c r="AI59" s="9"/>
      <c r="AJ59" s="9"/>
      <c r="AK59" s="9"/>
      <c r="AL59" s="9"/>
      <c r="AM59" s="9"/>
      <c r="AN59" s="9"/>
      <c r="AO59" s="9"/>
      <c r="AP59" s="9"/>
      <c r="AQ59" s="9"/>
      <c r="AR59" s="9"/>
    </row>
    <row r="60" spans="1:44" x14ac:dyDescent="0.25">
      <c r="A60" s="9" t="s">
        <v>255</v>
      </c>
      <c r="B60" s="88" t="s">
        <v>203</v>
      </c>
      <c r="C60" s="88">
        <v>0.48190564626376742</v>
      </c>
      <c r="D60" s="88">
        <v>0.32046222497356136</v>
      </c>
      <c r="E60" s="88">
        <v>7.159070391292012E-2</v>
      </c>
      <c r="F60" s="88">
        <v>9.3115633624803323E-3</v>
      </c>
      <c r="G60" s="88">
        <v>7.9006422657277725E-2</v>
      </c>
      <c r="H60" s="88">
        <v>2.5922773349841368E-3</v>
      </c>
      <c r="I60" s="88">
        <v>3.5131161495008896E-2</v>
      </c>
      <c r="J60" s="111">
        <v>1</v>
      </c>
      <c r="K60" s="98">
        <v>77538</v>
      </c>
      <c r="L60" s="9"/>
      <c r="M60" s="88" t="s">
        <v>203</v>
      </c>
      <c r="N60" s="88" t="s">
        <v>203</v>
      </c>
      <c r="O60" s="88">
        <v>0.47799999999999998</v>
      </c>
      <c r="P60" s="88">
        <v>0.48499999999999999</v>
      </c>
      <c r="Q60" s="88">
        <v>0.317</v>
      </c>
      <c r="R60" s="88">
        <v>0.32400000000000001</v>
      </c>
      <c r="S60" s="88">
        <v>7.0000000000000007E-2</v>
      </c>
      <c r="T60" s="88">
        <v>7.2999999999999995E-2</v>
      </c>
      <c r="U60" s="88">
        <v>8.9999999999999993E-3</v>
      </c>
      <c r="V60" s="88">
        <v>0.01</v>
      </c>
      <c r="W60" s="88">
        <v>7.6999999999999999E-2</v>
      </c>
      <c r="X60" s="88">
        <v>8.1000000000000003E-2</v>
      </c>
      <c r="Y60" s="88">
        <v>2E-3</v>
      </c>
      <c r="Z60" s="88">
        <v>3.0000000000000001E-3</v>
      </c>
      <c r="AA60" s="88">
        <v>3.4000000000000002E-2</v>
      </c>
      <c r="AB60" s="88">
        <v>3.5999999999999997E-2</v>
      </c>
      <c r="AC60" s="9"/>
      <c r="AD60" s="9"/>
      <c r="AE60" s="9"/>
      <c r="AF60" s="9"/>
      <c r="AG60" s="9"/>
      <c r="AH60" s="9"/>
      <c r="AI60" s="9"/>
      <c r="AJ60" s="9"/>
      <c r="AK60" s="9"/>
      <c r="AL60" s="9"/>
      <c r="AM60" s="9"/>
      <c r="AN60" s="9"/>
      <c r="AO60" s="9"/>
      <c r="AP60" s="9"/>
      <c r="AQ60" s="9"/>
      <c r="AR60" s="9"/>
    </row>
    <row r="61" spans="1:44" x14ac:dyDescent="0.25">
      <c r="A61" s="9" t="s">
        <v>256</v>
      </c>
      <c r="B61" s="88" t="s">
        <v>203</v>
      </c>
      <c r="C61" s="88">
        <v>0.30648672181105791</v>
      </c>
      <c r="D61" s="88">
        <v>0.37178929037875491</v>
      </c>
      <c r="E61" s="88">
        <v>0.130169786678276</v>
      </c>
      <c r="F61" s="88">
        <v>1.0013060513713539E-2</v>
      </c>
      <c r="G61" s="88">
        <v>0.14584240313452329</v>
      </c>
      <c r="H61" s="88">
        <v>1.3060513713539399E-3</v>
      </c>
      <c r="I61" s="88">
        <v>3.4392686112320416E-2</v>
      </c>
      <c r="J61" s="111">
        <v>1</v>
      </c>
      <c r="K61" s="98">
        <v>2297</v>
      </c>
      <c r="L61" s="9"/>
      <c r="M61" s="88" t="s">
        <v>203</v>
      </c>
      <c r="N61" s="88" t="s">
        <v>203</v>
      </c>
      <c r="O61" s="88">
        <v>0.28799999999999998</v>
      </c>
      <c r="P61" s="88">
        <v>0.32600000000000001</v>
      </c>
      <c r="Q61" s="88">
        <v>0.35199999999999998</v>
      </c>
      <c r="R61" s="88">
        <v>0.39200000000000002</v>
      </c>
      <c r="S61" s="88">
        <v>0.11700000000000001</v>
      </c>
      <c r="T61" s="88">
        <v>0.14499999999999999</v>
      </c>
      <c r="U61" s="88">
        <v>7.0000000000000001E-3</v>
      </c>
      <c r="V61" s="88">
        <v>1.4999999999999999E-2</v>
      </c>
      <c r="W61" s="88">
        <v>0.13200000000000001</v>
      </c>
      <c r="X61" s="88">
        <v>0.161</v>
      </c>
      <c r="Y61" s="88">
        <v>0</v>
      </c>
      <c r="Z61" s="88">
        <v>4.0000000000000001E-3</v>
      </c>
      <c r="AA61" s="88">
        <v>2.8000000000000001E-2</v>
      </c>
      <c r="AB61" s="88">
        <v>4.2999999999999997E-2</v>
      </c>
      <c r="AC61" s="9"/>
      <c r="AD61" s="9"/>
      <c r="AE61" s="9"/>
      <c r="AF61" s="9"/>
      <c r="AG61" s="9"/>
      <c r="AH61" s="9"/>
      <c r="AI61" s="9"/>
      <c r="AJ61" s="9"/>
      <c r="AK61" s="9"/>
      <c r="AL61" s="9"/>
      <c r="AM61" s="9"/>
      <c r="AN61" s="9"/>
      <c r="AO61" s="9"/>
      <c r="AP61" s="9"/>
      <c r="AQ61" s="9"/>
      <c r="AR61" s="9"/>
    </row>
    <row r="62" spans="1:44" x14ac:dyDescent="0.25">
      <c r="A62" s="9" t="s">
        <v>257</v>
      </c>
      <c r="B62" s="88" t="s">
        <v>203</v>
      </c>
      <c r="C62" s="88">
        <v>0.37941518376106592</v>
      </c>
      <c r="D62" s="88">
        <v>0.39738889385674686</v>
      </c>
      <c r="E62" s="88">
        <v>0.10757399624429938</v>
      </c>
      <c r="F62" s="88">
        <v>9.0315657694715196E-3</v>
      </c>
      <c r="G62" s="88">
        <v>7.1984261825985871E-2</v>
      </c>
      <c r="H62" s="88">
        <v>2.861486184387016E-3</v>
      </c>
      <c r="I62" s="88">
        <v>3.1744612358043461E-2</v>
      </c>
      <c r="J62" s="111">
        <v>1</v>
      </c>
      <c r="K62" s="98">
        <v>11183</v>
      </c>
      <c r="L62" s="9"/>
      <c r="M62" s="88" t="s">
        <v>203</v>
      </c>
      <c r="N62" s="88" t="s">
        <v>203</v>
      </c>
      <c r="O62" s="88">
        <v>0.37</v>
      </c>
      <c r="P62" s="88">
        <v>0.38800000000000001</v>
      </c>
      <c r="Q62" s="88">
        <v>0.38800000000000001</v>
      </c>
      <c r="R62" s="88">
        <v>0.40600000000000003</v>
      </c>
      <c r="S62" s="88">
        <v>0.10199999999999999</v>
      </c>
      <c r="T62" s="88">
        <v>0.113</v>
      </c>
      <c r="U62" s="88">
        <v>7.0000000000000001E-3</v>
      </c>
      <c r="V62" s="88">
        <v>1.0999999999999999E-2</v>
      </c>
      <c r="W62" s="88">
        <v>6.7000000000000004E-2</v>
      </c>
      <c r="X62" s="88">
        <v>7.6999999999999999E-2</v>
      </c>
      <c r="Y62" s="88">
        <v>2E-3</v>
      </c>
      <c r="Z62" s="88">
        <v>4.0000000000000001E-3</v>
      </c>
      <c r="AA62" s="88">
        <v>2.9000000000000001E-2</v>
      </c>
      <c r="AB62" s="88">
        <v>3.5000000000000003E-2</v>
      </c>
      <c r="AC62" s="9"/>
      <c r="AD62" s="9"/>
      <c r="AE62" s="9"/>
      <c r="AF62" s="9"/>
      <c r="AG62" s="9"/>
      <c r="AH62" s="9"/>
      <c r="AI62" s="9"/>
      <c r="AJ62" s="9"/>
      <c r="AK62" s="9"/>
      <c r="AL62" s="9"/>
      <c r="AM62" s="9"/>
      <c r="AN62" s="9"/>
      <c r="AO62" s="9"/>
      <c r="AP62" s="9"/>
      <c r="AQ62" s="9"/>
      <c r="AR62" s="9"/>
    </row>
    <row r="63" spans="1:44" x14ac:dyDescent="0.25">
      <c r="A63" s="9"/>
      <c r="B63" s="88"/>
      <c r="C63" s="88"/>
      <c r="D63" s="88"/>
      <c r="E63" s="88"/>
      <c r="F63" s="88"/>
      <c r="G63" s="88"/>
      <c r="H63" s="88"/>
      <c r="I63" s="88"/>
      <c r="J63" s="111"/>
      <c r="K63" s="98"/>
      <c r="L63" s="9"/>
      <c r="M63" s="88"/>
      <c r="N63" s="88"/>
      <c r="O63" s="88"/>
      <c r="P63" s="88"/>
      <c r="Q63" s="88"/>
      <c r="R63" s="88"/>
      <c r="S63" s="88"/>
      <c r="T63" s="88"/>
      <c r="U63" s="88"/>
      <c r="V63" s="88"/>
      <c r="W63" s="88"/>
      <c r="X63" s="88"/>
      <c r="Y63" s="88"/>
      <c r="Z63" s="88"/>
      <c r="AA63" s="88"/>
      <c r="AB63" s="88"/>
      <c r="AC63" s="9"/>
      <c r="AD63" s="9"/>
      <c r="AE63" s="9"/>
      <c r="AF63" s="9"/>
      <c r="AG63" s="9"/>
      <c r="AH63" s="9"/>
      <c r="AI63" s="9"/>
      <c r="AJ63" s="9"/>
      <c r="AK63" s="9"/>
      <c r="AL63" s="9"/>
      <c r="AM63" s="9"/>
      <c r="AN63" s="9"/>
      <c r="AO63" s="9"/>
      <c r="AP63" s="9"/>
      <c r="AQ63" s="9"/>
      <c r="AR63" s="9"/>
    </row>
    <row r="64" spans="1:44" x14ac:dyDescent="0.25">
      <c r="A64" s="9"/>
      <c r="B64" s="88"/>
      <c r="C64" s="88"/>
      <c r="D64" s="88"/>
      <c r="E64" s="88"/>
      <c r="F64" s="88"/>
      <c r="G64" s="88"/>
      <c r="H64" s="88"/>
      <c r="I64" s="88"/>
      <c r="J64" s="111"/>
      <c r="K64" s="98"/>
      <c r="L64" s="9"/>
      <c r="M64" s="88"/>
      <c r="N64" s="88"/>
      <c r="O64" s="88"/>
      <c r="P64" s="88"/>
      <c r="Q64" s="88"/>
      <c r="R64" s="88"/>
      <c r="S64" s="88"/>
      <c r="T64" s="88"/>
      <c r="U64" s="88"/>
      <c r="V64" s="88"/>
      <c r="W64" s="88"/>
      <c r="X64" s="88"/>
      <c r="Y64" s="88"/>
      <c r="Z64" s="88"/>
      <c r="AA64" s="88"/>
      <c r="AB64" s="88"/>
      <c r="AC64" s="9"/>
      <c r="AD64" s="9"/>
      <c r="AE64" s="9"/>
      <c r="AF64" s="9"/>
      <c r="AG64" s="9"/>
      <c r="AH64" s="9"/>
      <c r="AI64" s="9"/>
      <c r="AJ64" s="9"/>
      <c r="AK64" s="9"/>
      <c r="AL64" s="9"/>
      <c r="AM64" s="9"/>
      <c r="AN64" s="9"/>
      <c r="AO64" s="9"/>
      <c r="AP64" s="9"/>
      <c r="AQ64" s="9"/>
      <c r="AR64" s="9"/>
    </row>
    <row r="65" spans="1:44" x14ac:dyDescent="0.25">
      <c r="A65" s="9"/>
      <c r="B65" s="88"/>
      <c r="C65" s="88"/>
      <c r="D65" s="88"/>
      <c r="E65" s="88"/>
      <c r="F65" s="88"/>
      <c r="G65" s="88"/>
      <c r="H65" s="88"/>
      <c r="I65" s="88"/>
      <c r="J65" s="111"/>
      <c r="K65" s="98"/>
      <c r="L65" s="9"/>
      <c r="M65" s="88"/>
      <c r="N65" s="88"/>
      <c r="O65" s="88"/>
      <c r="P65" s="88"/>
      <c r="Q65" s="88"/>
      <c r="R65" s="88"/>
      <c r="S65" s="88"/>
      <c r="T65" s="88"/>
      <c r="U65" s="88"/>
      <c r="V65" s="88"/>
      <c r="W65" s="88"/>
      <c r="X65" s="88"/>
      <c r="Y65" s="88"/>
      <c r="Z65" s="88"/>
      <c r="AA65" s="88"/>
      <c r="AB65" s="88"/>
      <c r="AC65" s="9"/>
      <c r="AD65" s="9"/>
      <c r="AE65" s="9"/>
      <c r="AF65" s="9"/>
      <c r="AG65" s="9"/>
      <c r="AH65" s="9"/>
      <c r="AI65" s="9"/>
      <c r="AJ65" s="9"/>
      <c r="AK65" s="9"/>
      <c r="AL65" s="9"/>
      <c r="AM65" s="9"/>
      <c r="AN65" s="9"/>
      <c r="AO65" s="9"/>
      <c r="AP65" s="9"/>
      <c r="AQ65" s="9"/>
      <c r="AR65" s="9"/>
    </row>
    <row r="66" spans="1:44" x14ac:dyDescent="0.25">
      <c r="A66" s="9"/>
      <c r="B66" s="88"/>
      <c r="C66" s="88"/>
      <c r="D66" s="88"/>
      <c r="E66" s="88"/>
      <c r="F66" s="88"/>
      <c r="G66" s="88"/>
      <c r="H66" s="88"/>
      <c r="I66" s="88"/>
      <c r="J66" s="111"/>
      <c r="K66" s="98"/>
      <c r="L66" s="9"/>
      <c r="M66" s="88"/>
      <c r="N66" s="88"/>
      <c r="O66" s="88"/>
      <c r="P66" s="88"/>
      <c r="Q66" s="88"/>
      <c r="R66" s="88"/>
      <c r="S66" s="88"/>
      <c r="T66" s="88"/>
      <c r="U66" s="88"/>
      <c r="V66" s="88"/>
      <c r="W66" s="88"/>
      <c r="X66" s="88"/>
      <c r="Y66" s="88"/>
      <c r="Z66" s="88"/>
      <c r="AA66" s="88"/>
      <c r="AB66" s="88"/>
      <c r="AC66" s="9"/>
      <c r="AD66" s="9"/>
      <c r="AE66" s="9"/>
      <c r="AF66" s="9"/>
      <c r="AG66" s="9"/>
      <c r="AH66" s="9"/>
      <c r="AI66" s="9"/>
      <c r="AJ66" s="9"/>
      <c r="AK66" s="9"/>
      <c r="AL66" s="9"/>
      <c r="AM66" s="9"/>
      <c r="AN66" s="9"/>
      <c r="AO66" s="9"/>
      <c r="AP66" s="9"/>
      <c r="AQ66" s="9"/>
      <c r="AR66" s="9"/>
    </row>
    <row r="67" spans="1:44" x14ac:dyDescent="0.25">
      <c r="A67" s="9"/>
      <c r="B67" s="88"/>
      <c r="C67" s="88"/>
      <c r="D67" s="88"/>
      <c r="E67" s="88"/>
      <c r="F67" s="88"/>
      <c r="G67" s="88"/>
      <c r="H67" s="88"/>
      <c r="I67" s="88"/>
      <c r="J67" s="111"/>
      <c r="K67" s="98"/>
      <c r="L67" s="9"/>
      <c r="M67" s="88"/>
      <c r="N67" s="88"/>
      <c r="O67" s="88"/>
      <c r="P67" s="88"/>
      <c r="Q67" s="88"/>
      <c r="R67" s="88"/>
      <c r="S67" s="88"/>
      <c r="T67" s="88"/>
      <c r="U67" s="88"/>
      <c r="V67" s="88"/>
      <c r="W67" s="88"/>
      <c r="X67" s="88"/>
      <c r="Y67" s="88"/>
      <c r="Z67" s="88"/>
      <c r="AA67" s="88"/>
      <c r="AB67" s="88"/>
      <c r="AC67" s="9"/>
      <c r="AD67" s="9"/>
      <c r="AE67" s="9"/>
      <c r="AF67" s="9"/>
      <c r="AG67" s="9"/>
      <c r="AH67" s="9"/>
      <c r="AI67" s="9"/>
      <c r="AJ67" s="9"/>
      <c r="AK67" s="9"/>
      <c r="AL67" s="9"/>
      <c r="AM67" s="9"/>
      <c r="AN67" s="9"/>
      <c r="AO67" s="9"/>
      <c r="AP67" s="9"/>
      <c r="AQ67" s="9"/>
      <c r="AR67" s="9"/>
    </row>
    <row r="68" spans="1:44" x14ac:dyDescent="0.25">
      <c r="A68" s="9"/>
      <c r="B68" s="88"/>
      <c r="C68" s="88"/>
      <c r="D68" s="88"/>
      <c r="E68" s="88"/>
      <c r="F68" s="88"/>
      <c r="G68" s="88"/>
      <c r="H68" s="88"/>
      <c r="I68" s="88"/>
      <c r="J68" s="111"/>
      <c r="K68" s="98"/>
      <c r="L68" s="9"/>
      <c r="M68" s="88"/>
      <c r="N68" s="88"/>
      <c r="O68" s="88"/>
      <c r="P68" s="88"/>
      <c r="Q68" s="88"/>
      <c r="R68" s="88"/>
      <c r="S68" s="88"/>
      <c r="T68" s="88"/>
      <c r="U68" s="88"/>
      <c r="V68" s="88"/>
      <c r="W68" s="88"/>
      <c r="X68" s="88"/>
      <c r="Y68" s="88"/>
      <c r="Z68" s="88"/>
      <c r="AA68" s="88"/>
      <c r="AB68" s="88"/>
      <c r="AC68" s="9"/>
      <c r="AD68" s="9"/>
      <c r="AE68" s="9"/>
      <c r="AF68" s="9"/>
      <c r="AG68" s="9"/>
      <c r="AH68" s="9"/>
      <c r="AI68" s="9"/>
      <c r="AJ68" s="9"/>
      <c r="AK68" s="9"/>
      <c r="AL68" s="9"/>
      <c r="AM68" s="9"/>
      <c r="AN68" s="9"/>
      <c r="AO68" s="9"/>
      <c r="AP68" s="9"/>
      <c r="AQ68" s="9"/>
      <c r="AR68" s="9"/>
    </row>
    <row r="69" spans="1:44" x14ac:dyDescent="0.25">
      <c r="A69" s="9"/>
      <c r="B69" s="88"/>
      <c r="C69" s="88"/>
      <c r="D69" s="88"/>
      <c r="E69" s="88"/>
      <c r="F69" s="88"/>
      <c r="G69" s="88"/>
      <c r="H69" s="88"/>
      <c r="I69" s="88"/>
      <c r="J69" s="111"/>
      <c r="K69" s="98"/>
      <c r="L69" s="9"/>
      <c r="M69" s="88"/>
      <c r="N69" s="88"/>
      <c r="O69" s="88"/>
      <c r="P69" s="88"/>
      <c r="Q69" s="88"/>
      <c r="R69" s="88"/>
      <c r="S69" s="88"/>
      <c r="T69" s="88"/>
      <c r="U69" s="88"/>
      <c r="V69" s="88"/>
      <c r="W69" s="88"/>
      <c r="X69" s="88"/>
      <c r="Y69" s="88"/>
      <c r="Z69" s="88"/>
      <c r="AA69" s="88"/>
      <c r="AB69" s="88"/>
      <c r="AC69" s="9"/>
      <c r="AD69" s="9"/>
      <c r="AE69" s="9"/>
      <c r="AF69" s="9"/>
      <c r="AG69" s="9"/>
      <c r="AH69" s="9"/>
      <c r="AI69" s="9"/>
      <c r="AJ69" s="9"/>
      <c r="AK69" s="9"/>
      <c r="AL69" s="9"/>
      <c r="AM69" s="9"/>
      <c r="AN69" s="9"/>
      <c r="AO69" s="9"/>
      <c r="AP69" s="9"/>
      <c r="AQ69" s="9"/>
      <c r="AR69" s="9"/>
    </row>
    <row r="70" spans="1:44" x14ac:dyDescent="0.25">
      <c r="A70" s="9"/>
      <c r="B70" s="88"/>
      <c r="C70" s="88"/>
      <c r="D70" s="88"/>
      <c r="E70" s="88"/>
      <c r="F70" s="88"/>
      <c r="G70" s="88"/>
      <c r="H70" s="88"/>
      <c r="I70" s="88"/>
      <c r="J70" s="111"/>
      <c r="K70" s="98"/>
      <c r="L70" s="9"/>
      <c r="M70" s="88"/>
      <c r="N70" s="88"/>
      <c r="O70" s="88"/>
      <c r="P70" s="88"/>
      <c r="Q70" s="88"/>
      <c r="R70" s="88"/>
      <c r="S70" s="88"/>
      <c r="T70" s="88"/>
      <c r="U70" s="88"/>
      <c r="V70" s="88"/>
      <c r="W70" s="88"/>
      <c r="X70" s="88"/>
      <c r="Y70" s="88"/>
      <c r="Z70" s="88"/>
      <c r="AA70" s="88"/>
      <c r="AB70" s="88"/>
      <c r="AC70" s="9"/>
      <c r="AD70" s="9"/>
      <c r="AE70" s="9"/>
      <c r="AF70" s="9"/>
      <c r="AG70" s="9"/>
      <c r="AH70" s="9"/>
      <c r="AI70" s="9"/>
      <c r="AJ70" s="9"/>
      <c r="AK70" s="9"/>
      <c r="AL70" s="9"/>
      <c r="AM70" s="9"/>
      <c r="AN70" s="9"/>
      <c r="AO70" s="9"/>
      <c r="AP70" s="9"/>
      <c r="AQ70" s="9"/>
      <c r="AR70" s="9"/>
    </row>
    <row r="71" spans="1:44" x14ac:dyDescent="0.25">
      <c r="A71" s="9"/>
      <c r="B71" s="88"/>
      <c r="C71" s="88"/>
      <c r="D71" s="88"/>
      <c r="E71" s="88"/>
      <c r="F71" s="88"/>
      <c r="G71" s="88"/>
      <c r="H71" s="88"/>
      <c r="I71" s="88"/>
      <c r="J71" s="111"/>
      <c r="K71" s="98"/>
      <c r="L71" s="9"/>
      <c r="M71" s="88"/>
      <c r="N71" s="88"/>
      <c r="O71" s="88"/>
      <c r="P71" s="88"/>
      <c r="Q71" s="88"/>
      <c r="R71" s="88"/>
      <c r="S71" s="88"/>
      <c r="T71" s="88"/>
      <c r="U71" s="88"/>
      <c r="V71" s="88"/>
      <c r="W71" s="88"/>
      <c r="X71" s="88"/>
      <c r="Y71" s="88"/>
      <c r="Z71" s="88"/>
      <c r="AA71" s="88"/>
      <c r="AB71" s="88"/>
      <c r="AC71" s="9"/>
      <c r="AD71" s="9"/>
      <c r="AE71" s="9"/>
      <c r="AF71" s="9"/>
      <c r="AG71" s="9"/>
      <c r="AH71" s="9"/>
      <c r="AI71" s="9"/>
      <c r="AJ71" s="9"/>
      <c r="AK71" s="9"/>
      <c r="AL71" s="9"/>
      <c r="AM71" s="9"/>
      <c r="AN71" s="9"/>
      <c r="AO71" s="9"/>
      <c r="AP71" s="9"/>
      <c r="AQ71" s="9"/>
      <c r="AR71" s="9"/>
    </row>
    <row r="72" spans="1:44" x14ac:dyDescent="0.25">
      <c r="A72" s="9"/>
      <c r="B72" s="88"/>
      <c r="C72" s="88"/>
      <c r="D72" s="88"/>
      <c r="E72" s="88"/>
      <c r="F72" s="88"/>
      <c r="G72" s="88"/>
      <c r="H72" s="88"/>
      <c r="I72" s="88"/>
      <c r="J72" s="111"/>
      <c r="K72" s="98"/>
      <c r="L72" s="9"/>
      <c r="M72" s="88"/>
      <c r="N72" s="88"/>
      <c r="O72" s="88"/>
      <c r="P72" s="88"/>
      <c r="Q72" s="88"/>
      <c r="R72" s="88"/>
      <c r="S72" s="88"/>
      <c r="T72" s="88"/>
      <c r="U72" s="88"/>
      <c r="V72" s="88"/>
      <c r="W72" s="88"/>
      <c r="X72" s="88"/>
      <c r="Y72" s="88"/>
      <c r="Z72" s="88"/>
      <c r="AA72" s="88"/>
      <c r="AB72" s="88"/>
      <c r="AC72" s="9"/>
      <c r="AD72" s="9"/>
      <c r="AE72" s="9"/>
      <c r="AF72" s="9"/>
      <c r="AG72" s="9"/>
      <c r="AH72" s="9"/>
      <c r="AI72" s="9"/>
      <c r="AJ72" s="9"/>
      <c r="AK72" s="9"/>
      <c r="AL72" s="9"/>
      <c r="AM72" s="9"/>
      <c r="AN72" s="9"/>
      <c r="AO72" s="9"/>
      <c r="AP72" s="9"/>
      <c r="AQ72" s="9"/>
      <c r="AR72" s="9"/>
    </row>
    <row r="73" spans="1:44" x14ac:dyDescent="0.25">
      <c r="A73" s="9"/>
      <c r="B73" s="88"/>
      <c r="C73" s="88"/>
      <c r="D73" s="88"/>
      <c r="E73" s="88"/>
      <c r="F73" s="88"/>
      <c r="G73" s="88"/>
      <c r="H73" s="88"/>
      <c r="I73" s="88"/>
      <c r="J73" s="111"/>
      <c r="K73" s="98"/>
      <c r="L73" s="9"/>
      <c r="M73" s="88"/>
      <c r="N73" s="88"/>
      <c r="O73" s="88"/>
      <c r="P73" s="88"/>
      <c r="Q73" s="88"/>
      <c r="R73" s="88"/>
      <c r="S73" s="88"/>
      <c r="T73" s="88"/>
      <c r="U73" s="88"/>
      <c r="V73" s="88"/>
      <c r="W73" s="88"/>
      <c r="X73" s="88"/>
      <c r="Y73" s="88"/>
      <c r="Z73" s="88"/>
      <c r="AA73" s="88"/>
      <c r="AB73" s="88"/>
      <c r="AC73" s="9"/>
      <c r="AD73" s="9"/>
      <c r="AE73" s="9"/>
      <c r="AF73" s="9"/>
      <c r="AG73" s="9"/>
      <c r="AH73" s="9"/>
      <c r="AI73" s="9"/>
      <c r="AJ73" s="9"/>
      <c r="AK73" s="9"/>
      <c r="AL73" s="9"/>
      <c r="AM73" s="9"/>
      <c r="AN73" s="9"/>
      <c r="AO73" s="9"/>
      <c r="AP73" s="9"/>
      <c r="AQ73" s="9"/>
      <c r="AR73" s="9"/>
    </row>
    <row r="74" spans="1:44" x14ac:dyDescent="0.25">
      <c r="A74" s="9"/>
      <c r="B74" s="88"/>
      <c r="C74" s="88"/>
      <c r="D74" s="88"/>
      <c r="E74" s="88"/>
      <c r="F74" s="88"/>
      <c r="G74" s="88"/>
      <c r="H74" s="88"/>
      <c r="I74" s="88"/>
      <c r="J74" s="111"/>
      <c r="K74" s="98"/>
      <c r="L74" s="9"/>
      <c r="M74" s="88"/>
      <c r="N74" s="88"/>
      <c r="O74" s="88"/>
      <c r="P74" s="88"/>
      <c r="Q74" s="88"/>
      <c r="R74" s="88"/>
      <c r="S74" s="88"/>
      <c r="T74" s="88"/>
      <c r="U74" s="88"/>
      <c r="V74" s="88"/>
      <c r="W74" s="88"/>
      <c r="X74" s="88"/>
      <c r="Y74" s="88"/>
      <c r="Z74" s="88"/>
      <c r="AA74" s="88"/>
      <c r="AB74" s="88"/>
      <c r="AC74" s="9"/>
      <c r="AD74" s="9"/>
      <c r="AE74" s="9"/>
      <c r="AF74" s="9"/>
      <c r="AG74" s="9"/>
      <c r="AH74" s="9"/>
      <c r="AI74" s="9"/>
      <c r="AJ74" s="9"/>
      <c r="AK74" s="9"/>
      <c r="AL74" s="9"/>
      <c r="AM74" s="9"/>
      <c r="AN74" s="9"/>
      <c r="AO74" s="9"/>
      <c r="AP74" s="9"/>
      <c r="AQ74" s="9"/>
      <c r="AR74" s="9"/>
    </row>
    <row r="75" spans="1:44" x14ac:dyDescent="0.25">
      <c r="A75" s="9"/>
      <c r="B75" s="88"/>
      <c r="C75" s="88"/>
      <c r="D75" s="88"/>
      <c r="E75" s="88"/>
      <c r="F75" s="88"/>
      <c r="G75" s="88"/>
      <c r="H75" s="88"/>
      <c r="I75" s="88"/>
      <c r="J75" s="111"/>
      <c r="K75" s="98"/>
      <c r="L75" s="9"/>
      <c r="M75" s="88"/>
      <c r="N75" s="88"/>
      <c r="O75" s="88"/>
      <c r="P75" s="88"/>
      <c r="Q75" s="88"/>
      <c r="R75" s="88"/>
      <c r="S75" s="88"/>
      <c r="T75" s="88"/>
      <c r="U75" s="88"/>
      <c r="V75" s="88"/>
      <c r="W75" s="88"/>
      <c r="X75" s="88"/>
      <c r="Y75" s="88"/>
      <c r="Z75" s="88"/>
      <c r="AA75" s="88"/>
      <c r="AB75" s="88"/>
      <c r="AC75" s="9"/>
      <c r="AD75" s="9"/>
      <c r="AE75" s="9"/>
      <c r="AF75" s="9"/>
      <c r="AG75" s="9"/>
      <c r="AH75" s="9"/>
      <c r="AI75" s="9"/>
      <c r="AJ75" s="9"/>
      <c r="AK75" s="9"/>
      <c r="AL75" s="9"/>
      <c r="AM75" s="9"/>
      <c r="AN75" s="9"/>
      <c r="AO75" s="9"/>
      <c r="AP75" s="9"/>
      <c r="AQ75" s="9"/>
      <c r="AR75" s="9"/>
    </row>
    <row r="76" spans="1:44" x14ac:dyDescent="0.25">
      <c r="A76" s="9"/>
      <c r="B76" s="88"/>
      <c r="C76" s="88"/>
      <c r="D76" s="88"/>
      <c r="E76" s="88"/>
      <c r="F76" s="88"/>
      <c r="G76" s="88"/>
      <c r="H76" s="88"/>
      <c r="I76" s="88"/>
      <c r="J76" s="111"/>
      <c r="K76" s="98"/>
      <c r="L76" s="9"/>
      <c r="M76" s="88"/>
      <c r="N76" s="88"/>
      <c r="O76" s="88"/>
      <c r="P76" s="88"/>
      <c r="Q76" s="88"/>
      <c r="R76" s="88"/>
      <c r="S76" s="88"/>
      <c r="T76" s="88"/>
      <c r="U76" s="88"/>
      <c r="V76" s="88"/>
      <c r="W76" s="88"/>
      <c r="X76" s="88"/>
      <c r="Y76" s="88"/>
      <c r="Z76" s="88"/>
      <c r="AA76" s="88"/>
      <c r="AB76" s="88"/>
    </row>
    <row r="77" spans="1:44" x14ac:dyDescent="0.25">
      <c r="A77" s="9"/>
      <c r="B77" s="88"/>
      <c r="C77" s="88"/>
      <c r="D77" s="88"/>
      <c r="E77" s="88"/>
      <c r="F77" s="88"/>
      <c r="G77" s="88"/>
      <c r="H77" s="88"/>
      <c r="I77" s="88"/>
      <c r="J77" s="111"/>
      <c r="K77" s="98"/>
      <c r="L77" s="9"/>
      <c r="M77" s="88"/>
      <c r="N77" s="88"/>
      <c r="O77" s="88"/>
      <c r="P77" s="88"/>
      <c r="Q77" s="88"/>
      <c r="R77" s="88"/>
      <c r="S77" s="88"/>
      <c r="T77" s="88"/>
      <c r="U77" s="88"/>
      <c r="V77" s="88"/>
      <c r="W77" s="88"/>
      <c r="X77" s="88"/>
      <c r="Y77" s="88"/>
      <c r="Z77" s="88"/>
      <c r="AA77" s="88"/>
      <c r="AB77" s="88"/>
    </row>
    <row r="78" spans="1:44" x14ac:dyDescent="0.25">
      <c r="A78" s="9"/>
      <c r="B78" s="88"/>
      <c r="C78" s="88"/>
      <c r="D78" s="88"/>
      <c r="E78" s="88"/>
      <c r="F78" s="88"/>
      <c r="G78" s="88"/>
      <c r="H78" s="88"/>
      <c r="I78" s="88"/>
      <c r="J78" s="111"/>
      <c r="K78" s="98"/>
      <c r="L78" s="9"/>
      <c r="M78" s="88"/>
      <c r="N78" s="88"/>
      <c r="O78" s="88"/>
      <c r="P78" s="88"/>
      <c r="Q78" s="88"/>
      <c r="R78" s="88"/>
      <c r="S78" s="88"/>
      <c r="T78" s="88"/>
      <c r="U78" s="88"/>
      <c r="V78" s="88"/>
      <c r="W78" s="88"/>
      <c r="X78" s="88"/>
      <c r="Y78" s="88"/>
      <c r="Z78" s="88"/>
      <c r="AA78" s="88"/>
      <c r="AB78" s="88"/>
    </row>
    <row r="79" spans="1:44" x14ac:dyDescent="0.25">
      <c r="A79" s="9"/>
      <c r="B79" s="88"/>
      <c r="C79" s="88"/>
      <c r="D79" s="88"/>
      <c r="E79" s="88"/>
      <c r="F79" s="88"/>
      <c r="G79" s="88"/>
      <c r="H79" s="88"/>
      <c r="I79" s="88"/>
      <c r="J79" s="111"/>
      <c r="K79" s="98"/>
      <c r="L79" s="9"/>
      <c r="M79" s="88"/>
      <c r="N79" s="88"/>
      <c r="O79" s="88"/>
      <c r="P79" s="88"/>
      <c r="Q79" s="88"/>
      <c r="R79" s="88"/>
      <c r="S79" s="88"/>
      <c r="T79" s="88"/>
      <c r="U79" s="88"/>
      <c r="V79" s="88"/>
      <c r="W79" s="88"/>
      <c r="X79" s="88"/>
      <c r="Y79" s="88"/>
      <c r="Z79" s="88"/>
      <c r="AA79" s="88"/>
      <c r="AB79" s="88"/>
    </row>
    <row r="80" spans="1:44" x14ac:dyDescent="0.25">
      <c r="A80" s="9"/>
      <c r="B80" s="88"/>
      <c r="C80" s="88"/>
      <c r="D80" s="88"/>
      <c r="E80" s="88"/>
      <c r="F80" s="88"/>
      <c r="G80" s="88"/>
      <c r="H80" s="88"/>
      <c r="I80" s="88"/>
      <c r="J80" s="111"/>
      <c r="K80" s="98"/>
      <c r="L80" s="9"/>
      <c r="M80" s="88"/>
      <c r="N80" s="88"/>
      <c r="O80" s="88"/>
      <c r="P80" s="88"/>
      <c r="Q80" s="88"/>
      <c r="R80" s="88"/>
      <c r="S80" s="88"/>
      <c r="T80" s="88"/>
      <c r="U80" s="88"/>
      <c r="V80" s="88"/>
      <c r="W80" s="88"/>
      <c r="X80" s="88"/>
      <c r="Y80" s="88"/>
      <c r="Z80" s="88"/>
      <c r="AA80" s="88"/>
      <c r="AB80" s="88"/>
    </row>
    <row r="81" spans="1:28" x14ac:dyDescent="0.25">
      <c r="A81" s="9"/>
      <c r="B81" s="88"/>
      <c r="C81" s="88"/>
      <c r="D81" s="88"/>
      <c r="E81" s="88"/>
      <c r="F81" s="88"/>
      <c r="G81" s="88"/>
      <c r="H81" s="88"/>
      <c r="I81" s="88"/>
      <c r="J81" s="111"/>
      <c r="K81" s="98"/>
      <c r="L81" s="9"/>
      <c r="M81" s="88"/>
      <c r="N81" s="88"/>
      <c r="O81" s="88"/>
      <c r="P81" s="88"/>
      <c r="Q81" s="88"/>
      <c r="R81" s="88"/>
      <c r="S81" s="88"/>
      <c r="T81" s="88"/>
      <c r="U81" s="88"/>
      <c r="V81" s="88"/>
      <c r="W81" s="88"/>
      <c r="X81" s="88"/>
      <c r="Y81" s="88"/>
      <c r="Z81" s="88"/>
      <c r="AA81" s="88"/>
      <c r="AB81" s="88"/>
    </row>
    <row r="82" spans="1:28" x14ac:dyDescent="0.25">
      <c r="A82" s="9"/>
      <c r="B82" s="88"/>
      <c r="C82" s="88"/>
      <c r="D82" s="88"/>
      <c r="E82" s="88"/>
      <c r="F82" s="88"/>
      <c r="G82" s="88"/>
      <c r="H82" s="88"/>
      <c r="I82" s="88"/>
      <c r="J82" s="111"/>
      <c r="K82" s="98"/>
      <c r="L82" s="9"/>
      <c r="M82" s="88"/>
      <c r="N82" s="88"/>
      <c r="O82" s="88"/>
      <c r="P82" s="88"/>
      <c r="Q82" s="88"/>
      <c r="R82" s="88"/>
      <c r="S82" s="88"/>
      <c r="T82" s="88"/>
      <c r="U82" s="88"/>
      <c r="V82" s="88"/>
      <c r="W82" s="88"/>
      <c r="X82" s="88"/>
      <c r="Y82" s="88"/>
      <c r="Z82" s="88"/>
      <c r="AA82" s="88"/>
      <c r="AB82" s="88"/>
    </row>
    <row r="83" spans="1:28" x14ac:dyDescent="0.25">
      <c r="A83" s="9"/>
      <c r="B83" s="88"/>
      <c r="C83" s="88"/>
      <c r="D83" s="88"/>
      <c r="E83" s="88"/>
      <c r="F83" s="88"/>
      <c r="G83" s="88"/>
      <c r="H83" s="88"/>
      <c r="I83" s="88"/>
      <c r="J83" s="111"/>
      <c r="K83" s="98"/>
      <c r="L83" s="9"/>
      <c r="M83" s="88"/>
      <c r="N83" s="88"/>
      <c r="O83" s="88"/>
      <c r="P83" s="88"/>
      <c r="Q83" s="88"/>
      <c r="R83" s="88"/>
      <c r="S83" s="88"/>
      <c r="T83" s="88"/>
      <c r="U83" s="88"/>
      <c r="V83" s="88"/>
      <c r="W83" s="88"/>
      <c r="X83" s="88"/>
      <c r="Y83" s="88"/>
      <c r="Z83" s="88"/>
      <c r="AA83" s="88"/>
      <c r="AB83" s="88"/>
    </row>
    <row r="84" spans="1:28" x14ac:dyDescent="0.25">
      <c r="A84" s="9"/>
      <c r="B84" s="88"/>
      <c r="C84" s="88"/>
      <c r="D84" s="88"/>
      <c r="E84" s="88"/>
      <c r="F84" s="88"/>
      <c r="G84" s="88"/>
      <c r="H84" s="88"/>
      <c r="I84" s="88"/>
      <c r="J84" s="111"/>
      <c r="K84" s="98"/>
      <c r="L84" s="9"/>
      <c r="M84" s="88"/>
      <c r="N84" s="88"/>
      <c r="O84" s="88"/>
      <c r="P84" s="88"/>
      <c r="Q84" s="88"/>
      <c r="R84" s="88"/>
      <c r="S84" s="88"/>
      <c r="T84" s="88"/>
      <c r="U84" s="88"/>
      <c r="V84" s="88"/>
      <c r="W84" s="88"/>
      <c r="X84" s="88"/>
      <c r="Y84" s="88"/>
      <c r="Z84" s="88"/>
      <c r="AA84" s="88"/>
      <c r="AB84" s="88"/>
    </row>
    <row r="85" spans="1:28" x14ac:dyDescent="0.25">
      <c r="A85" s="9"/>
      <c r="B85" s="88"/>
      <c r="C85" s="88"/>
      <c r="D85" s="88"/>
      <c r="E85" s="88"/>
      <c r="F85" s="88"/>
      <c r="G85" s="88"/>
      <c r="H85" s="88"/>
      <c r="I85" s="88"/>
      <c r="J85" s="111"/>
      <c r="K85" s="98"/>
      <c r="L85" s="9"/>
      <c r="M85" s="88"/>
      <c r="N85" s="88"/>
      <c r="O85" s="88"/>
      <c r="P85" s="88"/>
      <c r="Q85" s="88"/>
      <c r="R85" s="88"/>
      <c r="S85" s="88"/>
      <c r="T85" s="88"/>
      <c r="U85" s="88"/>
      <c r="V85" s="88"/>
      <c r="W85" s="88"/>
      <c r="X85" s="88"/>
      <c r="Y85" s="88"/>
      <c r="Z85" s="88"/>
      <c r="AA85" s="88"/>
      <c r="AB85" s="88"/>
    </row>
    <row r="86" spans="1:28" x14ac:dyDescent="0.25">
      <c r="A86" s="9"/>
      <c r="B86" s="88"/>
      <c r="C86" s="88"/>
      <c r="D86" s="88"/>
      <c r="E86" s="88"/>
      <c r="F86" s="88"/>
      <c r="G86" s="88"/>
      <c r="H86" s="88"/>
      <c r="I86" s="88"/>
      <c r="J86" s="111"/>
      <c r="K86" s="98"/>
      <c r="L86" s="9"/>
      <c r="M86" s="88"/>
      <c r="N86" s="88"/>
      <c r="O86" s="88"/>
      <c r="P86" s="88"/>
      <c r="Q86" s="88"/>
      <c r="R86" s="88"/>
      <c r="S86" s="88"/>
      <c r="T86" s="88"/>
      <c r="U86" s="88"/>
      <c r="V86" s="88"/>
      <c r="W86" s="88"/>
      <c r="X86" s="88"/>
      <c r="Y86" s="88"/>
      <c r="Z86" s="88"/>
      <c r="AA86" s="88"/>
      <c r="AB86" s="88"/>
    </row>
    <row r="87" spans="1:28" x14ac:dyDescent="0.25">
      <c r="A87" s="9"/>
      <c r="B87" s="88"/>
      <c r="C87" s="88"/>
      <c r="D87" s="88"/>
      <c r="E87" s="88"/>
      <c r="F87" s="88"/>
      <c r="G87" s="88"/>
      <c r="H87" s="88"/>
      <c r="I87" s="88"/>
      <c r="J87" s="111"/>
      <c r="K87" s="98"/>
      <c r="L87" s="9"/>
      <c r="M87" s="88"/>
      <c r="N87" s="88"/>
      <c r="O87" s="88"/>
      <c r="P87" s="88"/>
      <c r="Q87" s="88"/>
      <c r="R87" s="88"/>
      <c r="S87" s="88"/>
      <c r="T87" s="88"/>
      <c r="U87" s="88"/>
      <c r="V87" s="88"/>
      <c r="W87" s="88"/>
      <c r="X87" s="88"/>
      <c r="Y87" s="88"/>
      <c r="Z87" s="88"/>
      <c r="AA87" s="88"/>
      <c r="AB87" s="88"/>
    </row>
    <row r="88" spans="1:28" x14ac:dyDescent="0.25">
      <c r="A88" s="9"/>
      <c r="B88" s="88"/>
      <c r="C88" s="88"/>
      <c r="D88" s="88"/>
      <c r="E88" s="88"/>
      <c r="F88" s="88"/>
      <c r="G88" s="88"/>
      <c r="H88" s="88"/>
      <c r="I88" s="88"/>
      <c r="J88" s="111"/>
      <c r="K88" s="98"/>
      <c r="L88" s="9"/>
      <c r="M88" s="88"/>
      <c r="N88" s="88"/>
      <c r="O88" s="88"/>
      <c r="P88" s="88"/>
      <c r="Q88" s="88"/>
      <c r="R88" s="88"/>
      <c r="S88" s="88"/>
      <c r="T88" s="88"/>
      <c r="U88" s="88"/>
      <c r="V88" s="88"/>
      <c r="W88" s="88"/>
      <c r="X88" s="88"/>
      <c r="Y88" s="88"/>
      <c r="Z88" s="88"/>
      <c r="AA88" s="88"/>
      <c r="AB88" s="88"/>
    </row>
    <row r="89" spans="1:28" x14ac:dyDescent="0.25">
      <c r="A89" s="9"/>
      <c r="B89" s="88"/>
      <c r="C89" s="88"/>
      <c r="D89" s="88"/>
      <c r="E89" s="88"/>
      <c r="F89" s="88"/>
      <c r="G89" s="88"/>
      <c r="H89" s="88"/>
      <c r="I89" s="88"/>
      <c r="J89" s="111"/>
      <c r="K89" s="98"/>
      <c r="L89" s="9"/>
      <c r="M89" s="88"/>
      <c r="N89" s="88"/>
      <c r="O89" s="88"/>
      <c r="P89" s="88"/>
      <c r="Q89" s="88"/>
      <c r="R89" s="88"/>
      <c r="S89" s="88"/>
      <c r="T89" s="88"/>
      <c r="U89" s="88"/>
      <c r="V89" s="88"/>
      <c r="W89" s="88"/>
      <c r="X89" s="88"/>
      <c r="Y89" s="88"/>
      <c r="Z89" s="88"/>
      <c r="AA89" s="88"/>
      <c r="AB89" s="88"/>
    </row>
    <row r="90" spans="1:28" x14ac:dyDescent="0.25">
      <c r="A90" s="9"/>
      <c r="B90" s="88"/>
      <c r="C90" s="88"/>
      <c r="D90" s="88"/>
      <c r="E90" s="88"/>
      <c r="F90" s="88"/>
      <c r="G90" s="88"/>
      <c r="H90" s="88"/>
      <c r="I90" s="88"/>
      <c r="J90" s="111"/>
      <c r="K90" s="98"/>
      <c r="L90" s="9"/>
      <c r="M90" s="88"/>
      <c r="N90" s="88"/>
      <c r="O90" s="88"/>
      <c r="P90" s="88"/>
      <c r="Q90" s="88"/>
      <c r="R90" s="88"/>
      <c r="S90" s="88"/>
      <c r="T90" s="88"/>
      <c r="U90" s="88"/>
      <c r="V90" s="88"/>
      <c r="W90" s="88"/>
      <c r="X90" s="88"/>
      <c r="Y90" s="88"/>
      <c r="Z90" s="88"/>
      <c r="AA90" s="88"/>
      <c r="AB90" s="88"/>
    </row>
    <row r="91" spans="1:28" x14ac:dyDescent="0.25">
      <c r="A91" s="9"/>
      <c r="B91" s="88"/>
      <c r="C91" s="88"/>
      <c r="D91" s="88"/>
      <c r="E91" s="88"/>
      <c r="F91" s="88"/>
      <c r="G91" s="88"/>
      <c r="H91" s="88"/>
      <c r="I91" s="88"/>
      <c r="J91" s="111"/>
      <c r="K91" s="98"/>
      <c r="L91" s="9"/>
      <c r="M91" s="88"/>
      <c r="N91" s="88"/>
      <c r="O91" s="88"/>
      <c r="P91" s="88"/>
      <c r="Q91" s="88"/>
      <c r="R91" s="88"/>
      <c r="S91" s="88"/>
      <c r="T91" s="88"/>
      <c r="U91" s="88"/>
      <c r="V91" s="88"/>
      <c r="W91" s="88"/>
      <c r="X91" s="88"/>
      <c r="Y91" s="88"/>
      <c r="Z91" s="88"/>
      <c r="AA91" s="88"/>
      <c r="AB91" s="88"/>
    </row>
    <row r="92" spans="1:28" x14ac:dyDescent="0.25">
      <c r="A92" s="9"/>
      <c r="B92" s="88"/>
      <c r="C92" s="88"/>
      <c r="D92" s="88"/>
      <c r="E92" s="88"/>
      <c r="F92" s="88"/>
      <c r="G92" s="88"/>
      <c r="H92" s="88"/>
      <c r="I92" s="88"/>
      <c r="J92" s="111"/>
      <c r="K92" s="98"/>
      <c r="L92" s="9"/>
      <c r="M92" s="88"/>
      <c r="N92" s="88"/>
      <c r="O92" s="88"/>
      <c r="P92" s="88"/>
      <c r="Q92" s="88"/>
      <c r="R92" s="88"/>
      <c r="S92" s="88"/>
      <c r="T92" s="88"/>
      <c r="U92" s="88"/>
      <c r="V92" s="88"/>
      <c r="W92" s="88"/>
      <c r="X92" s="88"/>
      <c r="Y92" s="88"/>
      <c r="Z92" s="88"/>
      <c r="AA92" s="88"/>
      <c r="AB92" s="88"/>
    </row>
    <row r="93" spans="1:28" x14ac:dyDescent="0.25">
      <c r="A93" s="9"/>
      <c r="B93" s="88"/>
      <c r="C93" s="88"/>
      <c r="D93" s="88"/>
      <c r="E93" s="88"/>
      <c r="F93" s="88"/>
      <c r="G93" s="88"/>
      <c r="H93" s="88"/>
      <c r="I93" s="88"/>
      <c r="J93" s="111"/>
      <c r="K93" s="98"/>
      <c r="L93" s="9"/>
      <c r="M93" s="88"/>
      <c r="N93" s="88"/>
      <c r="O93" s="88"/>
      <c r="P93" s="88"/>
      <c r="Q93" s="88"/>
      <c r="R93" s="88"/>
      <c r="S93" s="88"/>
      <c r="T93" s="88"/>
      <c r="U93" s="88"/>
      <c r="V93" s="88"/>
      <c r="W93" s="88"/>
      <c r="X93" s="88"/>
      <c r="Y93" s="88"/>
      <c r="Z93" s="88"/>
      <c r="AA93" s="88"/>
      <c r="AB93" s="88"/>
    </row>
    <row r="94" spans="1:28" x14ac:dyDescent="0.25">
      <c r="A94" s="9"/>
      <c r="B94" s="88"/>
      <c r="C94" s="88"/>
      <c r="D94" s="88"/>
      <c r="E94" s="88"/>
      <c r="F94" s="88"/>
      <c r="G94" s="88"/>
      <c r="H94" s="88"/>
      <c r="I94" s="88"/>
      <c r="J94" s="111"/>
      <c r="K94" s="98"/>
      <c r="L94" s="9"/>
      <c r="M94" s="88"/>
      <c r="N94" s="88"/>
      <c r="O94" s="88"/>
      <c r="P94" s="88"/>
      <c r="Q94" s="88"/>
      <c r="R94" s="88"/>
      <c r="S94" s="88"/>
      <c r="T94" s="88"/>
      <c r="U94" s="88"/>
      <c r="V94" s="88"/>
      <c r="W94" s="88"/>
      <c r="X94" s="88"/>
      <c r="Y94" s="88"/>
      <c r="Z94" s="88"/>
      <c r="AA94" s="88"/>
      <c r="AB94" s="88"/>
    </row>
    <row r="95" spans="1:28" x14ac:dyDescent="0.25">
      <c r="A95" s="9"/>
      <c r="B95" s="88"/>
      <c r="C95" s="88"/>
      <c r="D95" s="88"/>
      <c r="E95" s="88"/>
      <c r="F95" s="88"/>
      <c r="G95" s="88"/>
      <c r="H95" s="88"/>
      <c r="I95" s="88"/>
      <c r="J95" s="111"/>
      <c r="K95" s="98"/>
      <c r="L95" s="9"/>
      <c r="M95" s="88"/>
      <c r="N95" s="88"/>
      <c r="O95" s="88"/>
      <c r="P95" s="88"/>
      <c r="Q95" s="88"/>
      <c r="R95" s="88"/>
      <c r="S95" s="88"/>
      <c r="T95" s="88"/>
      <c r="U95" s="88"/>
      <c r="V95" s="88"/>
      <c r="W95" s="88"/>
      <c r="X95" s="88"/>
      <c r="Y95" s="88"/>
      <c r="Z95" s="88"/>
      <c r="AA95" s="88"/>
      <c r="AB95" s="88"/>
    </row>
    <row r="96" spans="1:28" x14ac:dyDescent="0.25">
      <c r="A96" s="9"/>
      <c r="B96" s="88"/>
      <c r="C96" s="88"/>
      <c r="D96" s="88"/>
      <c r="E96" s="88"/>
      <c r="F96" s="88"/>
      <c r="G96" s="88"/>
      <c r="H96" s="88"/>
      <c r="I96" s="88"/>
      <c r="J96" s="111"/>
      <c r="K96" s="98"/>
      <c r="L96" s="9"/>
      <c r="M96" s="88"/>
      <c r="N96" s="88"/>
      <c r="O96" s="88"/>
      <c r="P96" s="88"/>
      <c r="Q96" s="88"/>
      <c r="R96" s="88"/>
      <c r="S96" s="88"/>
      <c r="T96" s="88"/>
      <c r="U96" s="88"/>
      <c r="V96" s="88"/>
      <c r="W96" s="88"/>
      <c r="X96" s="88"/>
      <c r="Y96" s="88"/>
      <c r="Z96" s="88"/>
      <c r="AA96" s="88"/>
      <c r="AB96" s="88"/>
    </row>
    <row r="97" spans="1:28" x14ac:dyDescent="0.25">
      <c r="A97" s="9"/>
      <c r="B97" s="88"/>
      <c r="C97" s="88"/>
      <c r="D97" s="88"/>
      <c r="E97" s="88"/>
      <c r="F97" s="88"/>
      <c r="G97" s="88"/>
      <c r="H97" s="88"/>
      <c r="I97" s="88"/>
      <c r="J97" s="111"/>
      <c r="K97" s="98"/>
      <c r="L97" s="9"/>
      <c r="M97" s="88"/>
      <c r="N97" s="88"/>
      <c r="O97" s="88"/>
      <c r="P97" s="88"/>
      <c r="Q97" s="88"/>
      <c r="R97" s="88"/>
      <c r="S97" s="88"/>
      <c r="T97" s="88"/>
      <c r="U97" s="88"/>
      <c r="V97" s="88"/>
      <c r="W97" s="88"/>
      <c r="X97" s="88"/>
      <c r="Y97" s="88"/>
      <c r="Z97" s="88"/>
      <c r="AA97" s="88"/>
      <c r="AB97" s="88"/>
    </row>
    <row r="98" spans="1:28" x14ac:dyDescent="0.25">
      <c r="A98" s="9"/>
      <c r="B98" s="88"/>
      <c r="C98" s="88"/>
      <c r="D98" s="88"/>
      <c r="E98" s="88"/>
      <c r="F98" s="88"/>
      <c r="G98" s="88"/>
      <c r="H98" s="88"/>
      <c r="I98" s="88"/>
      <c r="J98" s="111"/>
      <c r="K98" s="98"/>
      <c r="L98" s="9"/>
      <c r="M98" s="88"/>
      <c r="N98" s="88"/>
      <c r="O98" s="88"/>
      <c r="P98" s="88"/>
      <c r="Q98" s="88"/>
      <c r="R98" s="88"/>
      <c r="S98" s="88"/>
      <c r="T98" s="88"/>
      <c r="U98" s="88"/>
      <c r="V98" s="88"/>
      <c r="W98" s="88"/>
      <c r="X98" s="88"/>
      <c r="Y98" s="88"/>
      <c r="Z98" s="88"/>
      <c r="AA98" s="88"/>
      <c r="AB98" s="88"/>
    </row>
    <row r="99" spans="1:28" x14ac:dyDescent="0.25">
      <c r="A99" s="9"/>
      <c r="B99" s="88"/>
      <c r="C99" s="88"/>
      <c r="D99" s="88"/>
      <c r="E99" s="88"/>
      <c r="F99" s="88"/>
      <c r="G99" s="88"/>
      <c r="H99" s="88"/>
      <c r="I99" s="88"/>
      <c r="J99" s="111"/>
      <c r="K99" s="98"/>
      <c r="L99" s="9"/>
      <c r="M99" s="88"/>
      <c r="N99" s="88"/>
      <c r="O99" s="88"/>
      <c r="P99" s="88"/>
      <c r="Q99" s="88"/>
      <c r="R99" s="88"/>
      <c r="S99" s="88"/>
      <c r="T99" s="88"/>
      <c r="U99" s="88"/>
      <c r="V99" s="88"/>
      <c r="W99" s="88"/>
      <c r="X99" s="88"/>
      <c r="Y99" s="88"/>
      <c r="Z99" s="88"/>
      <c r="AA99" s="88"/>
      <c r="AB99" s="88"/>
    </row>
    <row r="100" spans="1:28" x14ac:dyDescent="0.25">
      <c r="A100" s="9"/>
      <c r="B100" s="88"/>
      <c r="C100" s="88"/>
      <c r="D100" s="88"/>
      <c r="E100" s="88"/>
      <c r="F100" s="88"/>
      <c r="G100" s="88"/>
      <c r="H100" s="88"/>
      <c r="I100" s="88"/>
      <c r="J100" s="111"/>
      <c r="K100" s="98"/>
      <c r="L100" s="9"/>
      <c r="M100" s="88"/>
      <c r="N100" s="88"/>
      <c r="O100" s="88"/>
      <c r="P100" s="88"/>
      <c r="Q100" s="88"/>
      <c r="R100" s="88"/>
      <c r="S100" s="88"/>
      <c r="T100" s="88"/>
      <c r="U100" s="88"/>
      <c r="V100" s="88"/>
      <c r="W100" s="88"/>
      <c r="X100" s="88"/>
      <c r="Y100" s="88"/>
      <c r="Z100" s="88"/>
      <c r="AA100" s="88"/>
      <c r="AB100" s="88"/>
    </row>
    <row r="101" spans="1:28" x14ac:dyDescent="0.25">
      <c r="A101" s="9"/>
      <c r="B101" s="88"/>
      <c r="C101" s="88"/>
      <c r="D101" s="88"/>
      <c r="E101" s="88"/>
      <c r="F101" s="88"/>
      <c r="G101" s="88"/>
      <c r="H101" s="88"/>
      <c r="I101" s="88"/>
      <c r="J101" s="111"/>
      <c r="K101" s="98"/>
      <c r="L101" s="9"/>
      <c r="M101" s="88"/>
      <c r="N101" s="88"/>
      <c r="O101" s="88"/>
      <c r="P101" s="88"/>
      <c r="Q101" s="88"/>
      <c r="R101" s="88"/>
      <c r="S101" s="88"/>
      <c r="T101" s="88"/>
      <c r="U101" s="88"/>
      <c r="V101" s="88"/>
      <c r="W101" s="88"/>
      <c r="X101" s="88"/>
      <c r="Y101" s="88"/>
      <c r="Z101" s="88"/>
      <c r="AA101" s="88"/>
      <c r="AB101" s="88"/>
    </row>
    <row r="102" spans="1:28" x14ac:dyDescent="0.25">
      <c r="A102" s="9"/>
      <c r="B102" s="88"/>
      <c r="C102" s="88"/>
      <c r="D102" s="88"/>
      <c r="E102" s="88"/>
      <c r="F102" s="88"/>
      <c r="G102" s="88"/>
      <c r="H102" s="88"/>
      <c r="I102" s="88"/>
      <c r="J102" s="111"/>
      <c r="K102" s="98"/>
      <c r="L102" s="9"/>
      <c r="M102" s="88"/>
      <c r="N102" s="88"/>
      <c r="O102" s="88"/>
      <c r="P102" s="88"/>
      <c r="Q102" s="88"/>
      <c r="R102" s="88"/>
      <c r="S102" s="88"/>
      <c r="T102" s="88"/>
      <c r="U102" s="88"/>
      <c r="V102" s="88"/>
      <c r="W102" s="88"/>
      <c r="X102" s="88"/>
      <c r="Y102" s="88"/>
      <c r="Z102" s="88"/>
      <c r="AA102" s="88"/>
      <c r="AB102" s="88"/>
    </row>
    <row r="103" spans="1:28" x14ac:dyDescent="0.25">
      <c r="A103" s="9"/>
      <c r="B103" s="88"/>
      <c r="C103" s="88"/>
      <c r="D103" s="88"/>
      <c r="E103" s="88"/>
      <c r="F103" s="88"/>
      <c r="G103" s="88"/>
      <c r="H103" s="88"/>
      <c r="I103" s="88"/>
      <c r="J103" s="111"/>
      <c r="K103" s="98"/>
      <c r="L103" s="9"/>
      <c r="M103" s="88"/>
      <c r="N103" s="88"/>
      <c r="O103" s="88"/>
      <c r="P103" s="88"/>
      <c r="Q103" s="88"/>
      <c r="R103" s="88"/>
      <c r="S103" s="88"/>
      <c r="T103" s="88"/>
      <c r="U103" s="88"/>
      <c r="V103" s="88"/>
      <c r="W103" s="88"/>
      <c r="X103" s="88"/>
      <c r="Y103" s="88"/>
      <c r="Z103" s="88"/>
      <c r="AA103" s="88"/>
      <c r="AB103" s="88"/>
    </row>
    <row r="104" spans="1:28" x14ac:dyDescent="0.25">
      <c r="A104" s="9"/>
      <c r="B104" s="88"/>
      <c r="C104" s="88"/>
      <c r="D104" s="88"/>
      <c r="E104" s="88"/>
      <c r="F104" s="88"/>
      <c r="G104" s="88"/>
      <c r="H104" s="88"/>
      <c r="I104" s="88"/>
      <c r="J104" s="111"/>
      <c r="K104" s="98"/>
      <c r="L104" s="9"/>
      <c r="M104" s="88"/>
      <c r="N104" s="88"/>
      <c r="O104" s="88"/>
      <c r="P104" s="88"/>
      <c r="Q104" s="88"/>
      <c r="R104" s="88"/>
      <c r="S104" s="88"/>
      <c r="T104" s="88"/>
      <c r="U104" s="88"/>
      <c r="V104" s="88"/>
      <c r="W104" s="88"/>
      <c r="X104" s="88"/>
      <c r="Y104" s="88"/>
      <c r="Z104" s="88"/>
      <c r="AA104" s="88"/>
      <c r="AB104" s="88"/>
    </row>
    <row r="105" spans="1:28" x14ac:dyDescent="0.25">
      <c r="A105" s="9"/>
      <c r="B105" s="88"/>
      <c r="C105" s="88"/>
      <c r="D105" s="88"/>
      <c r="E105" s="88"/>
      <c r="F105" s="88"/>
      <c r="G105" s="88"/>
      <c r="H105" s="88"/>
      <c r="I105" s="88"/>
      <c r="J105" s="111"/>
      <c r="K105" s="98"/>
      <c r="L105" s="9"/>
      <c r="M105" s="88"/>
      <c r="N105" s="88"/>
      <c r="O105" s="88"/>
      <c r="P105" s="88"/>
      <c r="Q105" s="88"/>
      <c r="R105" s="88"/>
      <c r="S105" s="88"/>
      <c r="T105" s="88"/>
      <c r="U105" s="88"/>
      <c r="V105" s="88"/>
      <c r="W105" s="88"/>
      <c r="X105" s="88"/>
      <c r="Y105" s="88"/>
      <c r="Z105" s="88"/>
      <c r="AA105" s="88"/>
      <c r="AB105" s="88"/>
    </row>
    <row r="106" spans="1:28" x14ac:dyDescent="0.25">
      <c r="A106" s="9"/>
      <c r="B106" s="88"/>
      <c r="C106" s="88"/>
      <c r="D106" s="88"/>
      <c r="E106" s="88"/>
      <c r="F106" s="88"/>
      <c r="G106" s="88"/>
      <c r="H106" s="88"/>
      <c r="I106" s="88"/>
      <c r="J106" s="111"/>
      <c r="K106" s="98"/>
      <c r="L106" s="9"/>
      <c r="M106" s="88"/>
      <c r="N106" s="88"/>
      <c r="O106" s="88"/>
      <c r="P106" s="88"/>
      <c r="Q106" s="88"/>
      <c r="R106" s="88"/>
      <c r="S106" s="88"/>
      <c r="T106" s="88"/>
      <c r="U106" s="88"/>
      <c r="V106" s="88"/>
      <c r="W106" s="88"/>
      <c r="X106" s="88"/>
      <c r="Y106" s="88"/>
      <c r="Z106" s="88"/>
      <c r="AA106" s="88"/>
      <c r="AB106" s="88"/>
    </row>
    <row r="107" spans="1:28" x14ac:dyDescent="0.25">
      <c r="A107" s="9"/>
      <c r="B107" s="88"/>
      <c r="C107" s="88"/>
      <c r="D107" s="88"/>
      <c r="E107" s="88"/>
      <c r="F107" s="88"/>
      <c r="G107" s="88"/>
      <c r="H107" s="88"/>
      <c r="I107" s="88"/>
      <c r="J107" s="111"/>
      <c r="K107" s="98"/>
      <c r="L107" s="9"/>
      <c r="M107" s="88"/>
      <c r="N107" s="88"/>
      <c r="O107" s="88"/>
      <c r="P107" s="88"/>
      <c r="Q107" s="88"/>
      <c r="R107" s="88"/>
      <c r="S107" s="88"/>
      <c r="T107" s="88"/>
      <c r="U107" s="88"/>
      <c r="V107" s="88"/>
      <c r="W107" s="88"/>
      <c r="X107" s="88"/>
      <c r="Y107" s="88"/>
      <c r="Z107" s="88"/>
      <c r="AA107" s="88"/>
      <c r="AB107" s="88"/>
    </row>
    <row r="108" spans="1:28" x14ac:dyDescent="0.25">
      <c r="A108" s="9"/>
      <c r="B108" s="88"/>
      <c r="C108" s="88"/>
      <c r="D108" s="88"/>
      <c r="E108" s="88"/>
      <c r="F108" s="88"/>
      <c r="G108" s="88"/>
      <c r="H108" s="88"/>
      <c r="I108" s="88"/>
      <c r="J108" s="111"/>
      <c r="K108" s="98"/>
      <c r="L108" s="9"/>
      <c r="M108" s="88"/>
      <c r="N108" s="88"/>
      <c r="O108" s="88"/>
      <c r="P108" s="88"/>
      <c r="Q108" s="88"/>
      <c r="R108" s="88"/>
      <c r="S108" s="88"/>
      <c r="T108" s="88"/>
      <c r="U108" s="88"/>
      <c r="V108" s="88"/>
      <c r="W108" s="88"/>
      <c r="X108" s="88"/>
      <c r="Y108" s="88"/>
      <c r="Z108" s="88"/>
      <c r="AA108" s="88"/>
      <c r="AB108" s="88"/>
    </row>
    <row r="109" spans="1:28" x14ac:dyDescent="0.25">
      <c r="A109" s="9"/>
      <c r="B109" s="88"/>
      <c r="C109" s="88"/>
      <c r="D109" s="88"/>
      <c r="E109" s="88"/>
      <c r="F109" s="88"/>
      <c r="G109" s="88"/>
      <c r="H109" s="88"/>
      <c r="I109" s="88"/>
      <c r="J109" s="111"/>
      <c r="K109" s="98"/>
      <c r="L109" s="9"/>
      <c r="M109" s="88"/>
      <c r="N109" s="88"/>
      <c r="O109" s="88"/>
      <c r="P109" s="88"/>
      <c r="Q109" s="88"/>
      <c r="R109" s="88"/>
      <c r="S109" s="88"/>
      <c r="T109" s="88"/>
      <c r="U109" s="88"/>
      <c r="V109" s="88"/>
      <c r="W109" s="88"/>
      <c r="X109" s="88"/>
      <c r="Y109" s="88"/>
      <c r="Z109" s="88"/>
      <c r="AA109" s="88"/>
      <c r="AB109" s="88"/>
    </row>
    <row r="110" spans="1:28" x14ac:dyDescent="0.25">
      <c r="A110" s="9"/>
      <c r="B110" s="88"/>
      <c r="C110" s="88"/>
      <c r="D110" s="88"/>
      <c r="E110" s="88"/>
      <c r="F110" s="88"/>
      <c r="G110" s="88"/>
      <c r="H110" s="88"/>
      <c r="I110" s="88"/>
      <c r="J110" s="111"/>
      <c r="K110" s="98"/>
      <c r="L110" s="9"/>
      <c r="M110" s="88"/>
      <c r="N110" s="88"/>
      <c r="O110" s="88"/>
      <c r="P110" s="88"/>
      <c r="Q110" s="88"/>
      <c r="R110" s="88"/>
      <c r="S110" s="88"/>
      <c r="T110" s="88"/>
      <c r="U110" s="88"/>
      <c r="V110" s="88"/>
      <c r="W110" s="88"/>
      <c r="X110" s="88"/>
      <c r="Y110" s="88"/>
      <c r="Z110" s="88"/>
      <c r="AA110" s="88"/>
      <c r="AB110" s="88"/>
    </row>
    <row r="111" spans="1:28" x14ac:dyDescent="0.25">
      <c r="A111" s="9"/>
      <c r="B111" s="88"/>
      <c r="C111" s="88"/>
      <c r="D111" s="88"/>
      <c r="E111" s="88"/>
      <c r="F111" s="88"/>
      <c r="G111" s="88"/>
      <c r="H111" s="88"/>
      <c r="I111" s="88"/>
      <c r="J111" s="111"/>
      <c r="K111" s="98"/>
      <c r="L111" s="9"/>
      <c r="M111" s="88"/>
      <c r="N111" s="88"/>
      <c r="O111" s="88"/>
      <c r="P111" s="88"/>
      <c r="Q111" s="88"/>
      <c r="R111" s="88"/>
      <c r="S111" s="88"/>
      <c r="T111" s="88"/>
      <c r="U111" s="88"/>
      <c r="V111" s="88"/>
      <c r="W111" s="88"/>
      <c r="X111" s="88"/>
      <c r="Y111" s="88"/>
      <c r="Z111" s="88"/>
      <c r="AA111" s="88"/>
      <c r="AB111" s="88"/>
    </row>
    <row r="112" spans="1:28" x14ac:dyDescent="0.25">
      <c r="A112" s="9"/>
      <c r="B112" s="88"/>
      <c r="C112" s="88"/>
      <c r="D112" s="88"/>
      <c r="E112" s="88"/>
      <c r="F112" s="88"/>
      <c r="G112" s="88"/>
      <c r="H112" s="88"/>
      <c r="I112" s="88"/>
      <c r="J112" s="111"/>
      <c r="K112" s="98"/>
      <c r="L112" s="9"/>
      <c r="M112" s="88"/>
      <c r="N112" s="88"/>
      <c r="O112" s="88"/>
      <c r="P112" s="88"/>
      <c r="Q112" s="88"/>
      <c r="R112" s="88"/>
      <c r="S112" s="88"/>
      <c r="T112" s="88"/>
      <c r="U112" s="88"/>
      <c r="V112" s="88"/>
      <c r="W112" s="88"/>
      <c r="X112" s="88"/>
      <c r="Y112" s="88"/>
      <c r="Z112" s="88"/>
      <c r="AA112" s="88"/>
      <c r="AB112" s="88"/>
    </row>
    <row r="113" spans="1:28" x14ac:dyDescent="0.25">
      <c r="A113" s="9"/>
      <c r="B113" s="88"/>
      <c r="C113" s="88"/>
      <c r="D113" s="88"/>
      <c r="E113" s="88"/>
      <c r="F113" s="88"/>
      <c r="G113" s="88"/>
      <c r="H113" s="88"/>
      <c r="I113" s="88"/>
      <c r="J113" s="111"/>
      <c r="K113" s="98"/>
      <c r="L113" s="9"/>
      <c r="M113" s="88"/>
      <c r="N113" s="88"/>
      <c r="O113" s="88"/>
      <c r="P113" s="88"/>
      <c r="Q113" s="88"/>
      <c r="R113" s="88"/>
      <c r="S113" s="88"/>
      <c r="T113" s="88"/>
      <c r="U113" s="88"/>
      <c r="V113" s="88"/>
      <c r="W113" s="88"/>
      <c r="X113" s="88"/>
      <c r="Y113" s="88"/>
      <c r="Z113" s="88"/>
      <c r="AA113" s="88"/>
      <c r="AB113" s="88"/>
    </row>
    <row r="114" spans="1:28" x14ac:dyDescent="0.25">
      <c r="A114" s="9"/>
      <c r="B114" s="88"/>
      <c r="C114" s="88"/>
      <c r="D114" s="88"/>
      <c r="E114" s="88"/>
      <c r="F114" s="88"/>
      <c r="G114" s="88"/>
      <c r="H114" s="88"/>
      <c r="I114" s="88"/>
      <c r="J114" s="111"/>
      <c r="K114" s="98"/>
      <c r="L114" s="9"/>
      <c r="M114" s="88"/>
      <c r="N114" s="88"/>
      <c r="O114" s="88"/>
      <c r="P114" s="88"/>
      <c r="Q114" s="88"/>
      <c r="R114" s="88"/>
      <c r="S114" s="88"/>
      <c r="T114" s="88"/>
      <c r="U114" s="88"/>
      <c r="V114" s="88"/>
      <c r="W114" s="88"/>
      <c r="X114" s="88"/>
      <c r="Y114" s="88"/>
      <c r="Z114" s="88"/>
      <c r="AA114" s="88"/>
      <c r="AB114" s="88"/>
    </row>
    <row r="115" spans="1:28" x14ac:dyDescent="0.25">
      <c r="A115" s="9"/>
      <c r="B115" s="88"/>
      <c r="C115" s="88"/>
      <c r="D115" s="88"/>
      <c r="E115" s="88"/>
      <c r="F115" s="88"/>
      <c r="G115" s="88"/>
      <c r="H115" s="88"/>
      <c r="I115" s="88"/>
      <c r="J115" s="111"/>
      <c r="K115" s="98"/>
      <c r="L115" s="9"/>
      <c r="M115" s="88"/>
      <c r="N115" s="88"/>
      <c r="O115" s="88"/>
      <c r="P115" s="88"/>
      <c r="Q115" s="88"/>
      <c r="R115" s="88"/>
      <c r="S115" s="88"/>
      <c r="T115" s="88"/>
      <c r="U115" s="88"/>
      <c r="V115" s="88"/>
      <c r="W115" s="88"/>
      <c r="X115" s="88"/>
      <c r="Y115" s="88"/>
      <c r="Z115" s="88"/>
      <c r="AA115" s="88"/>
      <c r="AB115" s="88"/>
    </row>
    <row r="116" spans="1:28" x14ac:dyDescent="0.25">
      <c r="A116" s="9"/>
      <c r="B116" s="88"/>
      <c r="C116" s="88"/>
      <c r="D116" s="88"/>
      <c r="E116" s="88"/>
      <c r="F116" s="88"/>
      <c r="G116" s="88"/>
      <c r="H116" s="88"/>
      <c r="I116" s="88"/>
      <c r="J116" s="111"/>
      <c r="K116" s="98"/>
      <c r="L116" s="9"/>
      <c r="M116" s="88"/>
      <c r="N116" s="88"/>
      <c r="O116" s="88"/>
      <c r="P116" s="88"/>
      <c r="Q116" s="88"/>
      <c r="R116" s="88"/>
      <c r="S116" s="88"/>
      <c r="T116" s="88"/>
      <c r="U116" s="88"/>
      <c r="V116" s="88"/>
      <c r="W116" s="88"/>
      <c r="X116" s="88"/>
      <c r="Y116" s="88"/>
      <c r="Z116" s="88"/>
      <c r="AA116" s="88"/>
      <c r="AB116" s="88"/>
    </row>
    <row r="117" spans="1:28" x14ac:dyDescent="0.25">
      <c r="A117" s="9"/>
      <c r="B117" s="88"/>
      <c r="C117" s="88"/>
      <c r="D117" s="88"/>
      <c r="E117" s="88"/>
      <c r="F117" s="88"/>
      <c r="G117" s="88"/>
      <c r="H117" s="88"/>
      <c r="I117" s="88"/>
      <c r="J117" s="111"/>
      <c r="K117" s="98"/>
      <c r="L117" s="9"/>
      <c r="M117" s="88"/>
      <c r="N117" s="88"/>
      <c r="O117" s="88"/>
      <c r="P117" s="88"/>
      <c r="Q117" s="88"/>
      <c r="R117" s="88"/>
      <c r="S117" s="88"/>
      <c r="T117" s="88"/>
      <c r="U117" s="88"/>
      <c r="V117" s="88"/>
      <c r="W117" s="88"/>
      <c r="X117" s="88"/>
      <c r="Y117" s="88"/>
      <c r="Z117" s="88"/>
      <c r="AA117" s="88"/>
      <c r="AB117" s="88"/>
    </row>
    <row r="118" spans="1:28" x14ac:dyDescent="0.25">
      <c r="A118" s="9"/>
      <c r="B118" s="88"/>
      <c r="C118" s="88"/>
      <c r="D118" s="88"/>
      <c r="E118" s="88"/>
      <c r="F118" s="88"/>
      <c r="G118" s="88"/>
      <c r="H118" s="88"/>
      <c r="I118" s="88"/>
      <c r="J118" s="111"/>
      <c r="K118" s="98"/>
      <c r="L118" s="9"/>
      <c r="M118" s="88"/>
      <c r="N118" s="88"/>
      <c r="O118" s="88"/>
      <c r="P118" s="88"/>
      <c r="Q118" s="88"/>
      <c r="R118" s="88"/>
      <c r="S118" s="88"/>
      <c r="T118" s="88"/>
      <c r="U118" s="88"/>
      <c r="V118" s="88"/>
      <c r="W118" s="88"/>
      <c r="X118" s="88"/>
      <c r="Y118" s="88"/>
      <c r="Z118" s="88"/>
      <c r="AA118" s="88"/>
      <c r="AB118" s="88"/>
    </row>
    <row r="119" spans="1:28" x14ac:dyDescent="0.25">
      <c r="A119" s="9"/>
      <c r="B119" s="88"/>
      <c r="C119" s="88"/>
      <c r="D119" s="88"/>
      <c r="E119" s="88"/>
      <c r="F119" s="88"/>
      <c r="G119" s="88"/>
      <c r="H119" s="88"/>
      <c r="I119" s="88"/>
      <c r="J119" s="111"/>
      <c r="K119" s="98"/>
      <c r="L119" s="9"/>
      <c r="M119" s="88"/>
      <c r="N119" s="88"/>
      <c r="O119" s="88"/>
      <c r="P119" s="88"/>
      <c r="Q119" s="88"/>
      <c r="R119" s="88"/>
      <c r="S119" s="88"/>
      <c r="T119" s="88"/>
      <c r="U119" s="88"/>
      <c r="V119" s="88"/>
      <c r="W119" s="88"/>
      <c r="X119" s="88"/>
      <c r="Y119" s="88"/>
      <c r="Z119" s="88"/>
      <c r="AA119" s="88"/>
      <c r="AB119" s="88"/>
    </row>
    <row r="120" spans="1:28" x14ac:dyDescent="0.25">
      <c r="A120" s="9"/>
      <c r="B120" s="88"/>
      <c r="C120" s="88"/>
      <c r="D120" s="88"/>
      <c r="E120" s="88"/>
      <c r="F120" s="88"/>
      <c r="G120" s="88"/>
      <c r="H120" s="88"/>
      <c r="I120" s="88"/>
      <c r="J120" s="111"/>
      <c r="K120" s="98"/>
      <c r="L120" s="9"/>
      <c r="M120" s="88"/>
      <c r="N120" s="88"/>
      <c r="O120" s="88"/>
      <c r="P120" s="88"/>
      <c r="Q120" s="88"/>
      <c r="R120" s="88"/>
      <c r="S120" s="88"/>
      <c r="T120" s="88"/>
      <c r="U120" s="88"/>
      <c r="V120" s="88"/>
      <c r="W120" s="88"/>
      <c r="X120" s="88"/>
      <c r="Y120" s="88"/>
      <c r="Z120" s="88"/>
      <c r="AA120" s="88"/>
      <c r="AB120" s="88"/>
    </row>
    <row r="121" spans="1:28" x14ac:dyDescent="0.25">
      <c r="A121" s="9"/>
      <c r="B121" s="88"/>
      <c r="C121" s="88"/>
      <c r="D121" s="88"/>
      <c r="E121" s="88"/>
      <c r="F121" s="88"/>
      <c r="G121" s="88"/>
      <c r="H121" s="88"/>
      <c r="I121" s="88"/>
      <c r="J121" s="111"/>
      <c r="K121" s="98"/>
      <c r="L121" s="9"/>
      <c r="M121" s="88"/>
      <c r="N121" s="88"/>
      <c r="O121" s="88"/>
      <c r="P121" s="88"/>
      <c r="Q121" s="88"/>
      <c r="R121" s="88"/>
      <c r="S121" s="88"/>
      <c r="T121" s="88"/>
      <c r="U121" s="88"/>
      <c r="V121" s="88"/>
      <c r="W121" s="88"/>
      <c r="X121" s="88"/>
      <c r="Y121" s="88"/>
      <c r="Z121" s="88"/>
      <c r="AA121" s="88"/>
      <c r="AB121" s="88"/>
    </row>
    <row r="122" spans="1:28" x14ac:dyDescent="0.25">
      <c r="A122" s="9"/>
      <c r="B122" s="88"/>
      <c r="C122" s="88"/>
      <c r="D122" s="88"/>
      <c r="E122" s="88"/>
      <c r="F122" s="88"/>
      <c r="G122" s="88"/>
      <c r="H122" s="88"/>
      <c r="I122" s="88"/>
      <c r="J122" s="111"/>
      <c r="K122" s="98"/>
      <c r="L122" s="9"/>
      <c r="M122" s="88"/>
      <c r="N122" s="88"/>
      <c r="O122" s="88"/>
      <c r="P122" s="88"/>
      <c r="Q122" s="88"/>
      <c r="R122" s="88"/>
      <c r="S122" s="88"/>
      <c r="T122" s="88"/>
      <c r="U122" s="88"/>
      <c r="V122" s="88"/>
      <c r="W122" s="88"/>
      <c r="X122" s="88"/>
      <c r="Y122" s="88"/>
      <c r="Z122" s="88"/>
      <c r="AA122" s="88"/>
      <c r="AB122" s="88"/>
    </row>
    <row r="123" spans="1:28" x14ac:dyDescent="0.25">
      <c r="A123" s="9"/>
      <c r="B123" s="88"/>
      <c r="C123" s="88"/>
      <c r="D123" s="88"/>
      <c r="E123" s="88"/>
      <c r="F123" s="88"/>
      <c r="G123" s="88"/>
      <c r="H123" s="88"/>
      <c r="I123" s="88"/>
      <c r="J123" s="111"/>
      <c r="K123" s="98"/>
      <c r="L123" s="9"/>
      <c r="M123" s="88"/>
      <c r="N123" s="88"/>
      <c r="O123" s="88"/>
      <c r="P123" s="88"/>
      <c r="Q123" s="88"/>
      <c r="R123" s="88"/>
      <c r="S123" s="88"/>
      <c r="T123" s="88"/>
      <c r="U123" s="88"/>
      <c r="V123" s="88"/>
      <c r="W123" s="88"/>
      <c r="X123" s="88"/>
      <c r="Y123" s="88"/>
      <c r="Z123" s="88"/>
      <c r="AA123" s="88"/>
      <c r="AB123" s="88"/>
    </row>
    <row r="124" spans="1:28" x14ac:dyDescent="0.25">
      <c r="A124" s="9"/>
      <c r="B124" s="88"/>
      <c r="C124" s="88"/>
      <c r="D124" s="88"/>
      <c r="E124" s="88"/>
      <c r="F124" s="88"/>
      <c r="G124" s="88"/>
      <c r="H124" s="88"/>
      <c r="I124" s="88"/>
      <c r="J124" s="111"/>
      <c r="K124" s="98"/>
      <c r="L124" s="9"/>
      <c r="M124" s="88"/>
      <c r="N124" s="88"/>
      <c r="O124" s="88"/>
      <c r="P124" s="88"/>
      <c r="Q124" s="88"/>
      <c r="R124" s="88"/>
      <c r="S124" s="88"/>
      <c r="T124" s="88"/>
      <c r="U124" s="88"/>
      <c r="V124" s="88"/>
      <c r="W124" s="88"/>
      <c r="X124" s="88"/>
      <c r="Y124" s="88"/>
      <c r="Z124" s="88"/>
      <c r="AA124" s="88"/>
      <c r="AB124" s="88"/>
    </row>
    <row r="125" spans="1:28" x14ac:dyDescent="0.25">
      <c r="A125" s="9"/>
      <c r="B125" s="88"/>
      <c r="C125" s="88"/>
      <c r="D125" s="88"/>
      <c r="E125" s="88"/>
      <c r="F125" s="88"/>
      <c r="G125" s="88"/>
      <c r="H125" s="88"/>
      <c r="I125" s="88"/>
      <c r="J125" s="111"/>
      <c r="K125" s="98"/>
      <c r="L125" s="9"/>
      <c r="M125" s="88"/>
      <c r="N125" s="88"/>
      <c r="O125" s="88"/>
      <c r="P125" s="88"/>
      <c r="Q125" s="88"/>
      <c r="R125" s="88"/>
      <c r="S125" s="88"/>
      <c r="T125" s="88"/>
      <c r="U125" s="88"/>
      <c r="V125" s="88"/>
      <c r="W125" s="88"/>
      <c r="X125" s="88"/>
      <c r="Y125" s="88"/>
      <c r="Z125" s="88"/>
      <c r="AA125" s="88"/>
      <c r="AB125" s="88"/>
    </row>
    <row r="126" spans="1:28" x14ac:dyDescent="0.25">
      <c r="A126" s="9"/>
      <c r="B126" s="88"/>
      <c r="C126" s="88"/>
      <c r="D126" s="88"/>
      <c r="E126" s="88"/>
      <c r="F126" s="88"/>
      <c r="G126" s="88"/>
      <c r="H126" s="88"/>
      <c r="I126" s="88"/>
      <c r="J126" s="111"/>
      <c r="K126" s="98"/>
      <c r="L126" s="9"/>
      <c r="M126" s="88"/>
      <c r="N126" s="88"/>
      <c r="O126" s="88"/>
      <c r="P126" s="88"/>
      <c r="Q126" s="88"/>
      <c r="R126" s="88"/>
      <c r="S126" s="88"/>
      <c r="T126" s="88"/>
      <c r="U126" s="88"/>
      <c r="V126" s="88"/>
      <c r="W126" s="88"/>
      <c r="X126" s="88"/>
      <c r="Y126" s="88"/>
      <c r="Z126" s="88"/>
      <c r="AA126" s="88"/>
      <c r="AB126" s="88"/>
    </row>
    <row r="127" spans="1:28" x14ac:dyDescent="0.25">
      <c r="A127" s="9"/>
      <c r="B127" s="88"/>
      <c r="C127" s="88"/>
      <c r="D127" s="88"/>
      <c r="E127" s="88"/>
      <c r="F127" s="88"/>
      <c r="G127" s="88"/>
      <c r="H127" s="88"/>
      <c r="I127" s="88"/>
      <c r="J127" s="111"/>
      <c r="K127" s="98"/>
      <c r="L127" s="9"/>
      <c r="M127" s="88"/>
      <c r="N127" s="88"/>
      <c r="O127" s="88"/>
      <c r="P127" s="88"/>
      <c r="Q127" s="88"/>
      <c r="R127" s="88"/>
      <c r="S127" s="88"/>
      <c r="T127" s="88"/>
      <c r="U127" s="88"/>
      <c r="V127" s="88"/>
      <c r="W127" s="88"/>
      <c r="X127" s="88"/>
      <c r="Y127" s="88"/>
      <c r="Z127" s="88"/>
      <c r="AA127" s="88"/>
      <c r="AB127" s="88"/>
    </row>
    <row r="128" spans="1:28" x14ac:dyDescent="0.25">
      <c r="A128" s="9"/>
      <c r="B128" s="88"/>
      <c r="C128" s="88"/>
      <c r="D128" s="88"/>
      <c r="E128" s="88"/>
      <c r="F128" s="88"/>
      <c r="G128" s="88"/>
      <c r="H128" s="88"/>
      <c r="I128" s="88"/>
      <c r="J128" s="111"/>
      <c r="K128" s="98"/>
      <c r="L128" s="9"/>
      <c r="M128" s="88"/>
      <c r="N128" s="88"/>
      <c r="O128" s="88"/>
      <c r="P128" s="88"/>
      <c r="Q128" s="88"/>
      <c r="R128" s="88"/>
      <c r="S128" s="88"/>
      <c r="T128" s="88"/>
      <c r="U128" s="88"/>
      <c r="V128" s="88"/>
      <c r="W128" s="88"/>
      <c r="X128" s="88"/>
      <c r="Y128" s="88"/>
      <c r="Z128" s="88"/>
      <c r="AA128" s="88"/>
      <c r="AB128" s="88"/>
    </row>
    <row r="129" spans="1:28" x14ac:dyDescent="0.25">
      <c r="A129" s="9"/>
      <c r="B129" s="88"/>
      <c r="C129" s="88"/>
      <c r="D129" s="88"/>
      <c r="E129" s="88"/>
      <c r="F129" s="88"/>
      <c r="G129" s="88"/>
      <c r="H129" s="88"/>
      <c r="I129" s="88"/>
      <c r="J129" s="111"/>
      <c r="K129" s="98"/>
      <c r="L129" s="9"/>
      <c r="M129" s="88"/>
      <c r="N129" s="88"/>
      <c r="O129" s="88"/>
      <c r="P129" s="88"/>
      <c r="Q129" s="88"/>
      <c r="R129" s="88"/>
      <c r="S129" s="88"/>
      <c r="T129" s="88"/>
      <c r="U129" s="88"/>
      <c r="V129" s="88"/>
      <c r="W129" s="88"/>
      <c r="X129" s="88"/>
      <c r="Y129" s="88"/>
      <c r="Z129" s="88"/>
      <c r="AA129" s="88"/>
      <c r="AB129" s="88"/>
    </row>
    <row r="130" spans="1:28" x14ac:dyDescent="0.25">
      <c r="A130" s="9"/>
      <c r="B130" s="88"/>
      <c r="C130" s="88"/>
      <c r="D130" s="88"/>
      <c r="E130" s="88"/>
      <c r="F130" s="88"/>
      <c r="G130" s="88"/>
      <c r="H130" s="88"/>
      <c r="I130" s="88"/>
      <c r="J130" s="111"/>
      <c r="K130" s="98"/>
      <c r="L130" s="9"/>
      <c r="M130" s="88"/>
      <c r="N130" s="88"/>
      <c r="O130" s="88"/>
      <c r="P130" s="88"/>
      <c r="Q130" s="88"/>
      <c r="R130" s="88"/>
      <c r="S130" s="88"/>
      <c r="T130" s="88"/>
      <c r="U130" s="88"/>
      <c r="V130" s="88"/>
      <c r="W130" s="88"/>
      <c r="X130" s="88"/>
      <c r="Y130" s="88"/>
      <c r="Z130" s="88"/>
      <c r="AA130" s="88"/>
      <c r="AB130" s="88"/>
    </row>
    <row r="131" spans="1:28" x14ac:dyDescent="0.25">
      <c r="A131" s="9"/>
      <c r="B131" s="88"/>
      <c r="C131" s="88"/>
      <c r="D131" s="88"/>
      <c r="E131" s="88"/>
      <c r="F131" s="88"/>
      <c r="G131" s="88"/>
      <c r="H131" s="88"/>
      <c r="I131" s="88"/>
      <c r="J131" s="111"/>
      <c r="K131" s="98"/>
      <c r="L131" s="9"/>
      <c r="M131" s="88"/>
      <c r="N131" s="88"/>
      <c r="O131" s="88"/>
      <c r="P131" s="88"/>
      <c r="Q131" s="88"/>
      <c r="R131" s="88"/>
      <c r="S131" s="88"/>
      <c r="T131" s="88"/>
      <c r="U131" s="88"/>
      <c r="V131" s="88"/>
      <c r="W131" s="88"/>
      <c r="X131" s="88"/>
      <c r="Y131" s="88"/>
      <c r="Z131" s="88"/>
      <c r="AA131" s="88"/>
      <c r="AB131" s="88"/>
    </row>
    <row r="132" spans="1:28" x14ac:dyDescent="0.25">
      <c r="A132" s="9"/>
      <c r="B132" s="88"/>
      <c r="C132" s="88"/>
      <c r="D132" s="88"/>
      <c r="E132" s="88"/>
      <c r="F132" s="88"/>
      <c r="G132" s="88"/>
      <c r="H132" s="88"/>
      <c r="I132" s="88"/>
      <c r="J132" s="111"/>
      <c r="K132" s="98"/>
      <c r="L132" s="9"/>
      <c r="M132" s="88"/>
      <c r="N132" s="88"/>
      <c r="O132" s="88"/>
      <c r="P132" s="88"/>
      <c r="Q132" s="88"/>
      <c r="R132" s="88"/>
      <c r="S132" s="88"/>
      <c r="T132" s="88"/>
      <c r="U132" s="88"/>
      <c r="V132" s="88"/>
      <c r="W132" s="88"/>
      <c r="X132" s="88"/>
      <c r="Y132" s="88"/>
      <c r="Z132" s="88"/>
      <c r="AA132" s="88"/>
      <c r="AB132" s="88"/>
    </row>
    <row r="133" spans="1:28" x14ac:dyDescent="0.25">
      <c r="A133" s="9"/>
      <c r="B133" s="88"/>
      <c r="C133" s="88"/>
      <c r="D133" s="88"/>
      <c r="E133" s="88"/>
      <c r="F133" s="88"/>
      <c r="G133" s="88"/>
      <c r="H133" s="88"/>
      <c r="I133" s="88"/>
      <c r="J133" s="111"/>
      <c r="K133" s="98"/>
      <c r="L133" s="9"/>
      <c r="M133" s="88"/>
      <c r="N133" s="88"/>
      <c r="O133" s="88"/>
      <c r="P133" s="88"/>
      <c r="Q133" s="88"/>
      <c r="R133" s="88"/>
      <c r="S133" s="88"/>
      <c r="T133" s="88"/>
      <c r="U133" s="88"/>
      <c r="V133" s="88"/>
      <c r="W133" s="88"/>
      <c r="X133" s="88"/>
      <c r="Y133" s="88"/>
      <c r="Z133" s="88"/>
      <c r="AA133" s="88"/>
      <c r="AB133" s="88"/>
    </row>
    <row r="134" spans="1:28" x14ac:dyDescent="0.25">
      <c r="A134" s="9"/>
      <c r="B134" s="88"/>
      <c r="C134" s="88"/>
      <c r="D134" s="88"/>
      <c r="E134" s="88"/>
      <c r="F134" s="88"/>
      <c r="G134" s="88"/>
      <c r="H134" s="88"/>
      <c r="I134" s="88"/>
      <c r="J134" s="111"/>
      <c r="K134" s="98"/>
      <c r="L134" s="9"/>
      <c r="M134" s="88"/>
      <c r="N134" s="88"/>
      <c r="O134" s="88"/>
      <c r="P134" s="88"/>
      <c r="Q134" s="88"/>
      <c r="R134" s="88"/>
      <c r="S134" s="88"/>
      <c r="T134" s="88"/>
      <c r="U134" s="88"/>
      <c r="V134" s="88"/>
      <c r="W134" s="88"/>
      <c r="X134" s="88"/>
      <c r="Y134" s="88"/>
      <c r="Z134" s="88"/>
      <c r="AA134" s="88"/>
      <c r="AB134" s="88"/>
    </row>
    <row r="135" spans="1:28" x14ac:dyDescent="0.25">
      <c r="A135" s="9"/>
      <c r="B135" s="88"/>
      <c r="C135" s="88"/>
      <c r="D135" s="88"/>
      <c r="E135" s="88"/>
      <c r="F135" s="88"/>
      <c r="G135" s="88"/>
      <c r="H135" s="88"/>
      <c r="I135" s="88"/>
      <c r="J135" s="111"/>
      <c r="K135" s="98"/>
      <c r="L135" s="9"/>
      <c r="M135" s="88"/>
      <c r="N135" s="88"/>
      <c r="O135" s="88"/>
      <c r="P135" s="88"/>
      <c r="Q135" s="88"/>
      <c r="R135" s="88"/>
      <c r="S135" s="88"/>
      <c r="T135" s="88"/>
      <c r="U135" s="88"/>
      <c r="V135" s="88"/>
      <c r="W135" s="88"/>
      <c r="X135" s="88"/>
      <c r="Y135" s="88"/>
      <c r="Z135" s="88"/>
      <c r="AA135" s="88"/>
      <c r="AB135" s="88"/>
    </row>
    <row r="136" spans="1:28" x14ac:dyDescent="0.25">
      <c r="A136" s="9"/>
      <c r="B136" s="88"/>
      <c r="C136" s="88"/>
      <c r="D136" s="88"/>
      <c r="E136" s="88"/>
      <c r="F136" s="88"/>
      <c r="G136" s="88"/>
      <c r="H136" s="88"/>
      <c r="I136" s="88"/>
      <c r="J136" s="111"/>
      <c r="K136" s="98"/>
      <c r="L136" s="9"/>
      <c r="M136" s="88"/>
      <c r="N136" s="88"/>
      <c r="O136" s="88"/>
      <c r="P136" s="88"/>
      <c r="Q136" s="88"/>
      <c r="R136" s="88"/>
      <c r="S136" s="88"/>
      <c r="T136" s="88"/>
      <c r="U136" s="88"/>
      <c r="V136" s="88"/>
      <c r="W136" s="88"/>
      <c r="X136" s="88"/>
      <c r="Y136" s="88"/>
      <c r="Z136" s="88"/>
      <c r="AA136" s="88"/>
      <c r="AB136" s="88"/>
    </row>
    <row r="137" spans="1:28" x14ac:dyDescent="0.25">
      <c r="A137" s="9"/>
      <c r="B137" s="88"/>
      <c r="C137" s="88"/>
      <c r="D137" s="88"/>
      <c r="E137" s="88"/>
      <c r="F137" s="88"/>
      <c r="G137" s="88"/>
      <c r="H137" s="88"/>
      <c r="I137" s="88"/>
      <c r="J137" s="111"/>
      <c r="K137" s="98"/>
      <c r="L137" s="9"/>
      <c r="M137" s="88"/>
      <c r="N137" s="88"/>
      <c r="O137" s="88"/>
      <c r="P137" s="88"/>
      <c r="Q137" s="88"/>
      <c r="R137" s="88"/>
      <c r="S137" s="88"/>
      <c r="T137" s="88"/>
      <c r="U137" s="88"/>
      <c r="V137" s="88"/>
      <c r="W137" s="88"/>
      <c r="X137" s="88"/>
      <c r="Y137" s="88"/>
      <c r="Z137" s="88"/>
      <c r="AA137" s="88"/>
      <c r="AB137" s="88"/>
    </row>
    <row r="138" spans="1:28" x14ac:dyDescent="0.25">
      <c r="A138" s="9"/>
      <c r="B138" s="88"/>
      <c r="C138" s="88"/>
      <c r="D138" s="88"/>
      <c r="E138" s="88"/>
      <c r="F138" s="88"/>
      <c r="G138" s="88"/>
      <c r="H138" s="88"/>
      <c r="I138" s="88"/>
      <c r="J138" s="111"/>
      <c r="K138" s="98"/>
      <c r="L138" s="9"/>
      <c r="M138" s="88"/>
      <c r="N138" s="88"/>
      <c r="O138" s="88"/>
      <c r="P138" s="88"/>
      <c r="Q138" s="88"/>
      <c r="R138" s="88"/>
      <c r="S138" s="88"/>
      <c r="T138" s="88"/>
      <c r="U138" s="88"/>
      <c r="V138" s="88"/>
      <c r="W138" s="88"/>
      <c r="X138" s="88"/>
      <c r="Y138" s="88"/>
      <c r="Z138" s="88"/>
      <c r="AA138" s="88"/>
      <c r="AB138" s="88"/>
    </row>
    <row r="139" spans="1:28" x14ac:dyDescent="0.25">
      <c r="A139" s="9"/>
      <c r="B139" s="88"/>
      <c r="C139" s="88"/>
      <c r="D139" s="88"/>
      <c r="E139" s="88"/>
      <c r="F139" s="88"/>
      <c r="G139" s="88"/>
      <c r="H139" s="88"/>
      <c r="I139" s="88"/>
      <c r="J139" s="111"/>
      <c r="K139" s="98"/>
      <c r="L139" s="9"/>
      <c r="M139" s="88"/>
      <c r="N139" s="88"/>
      <c r="O139" s="88"/>
      <c r="P139" s="88"/>
      <c r="Q139" s="88"/>
      <c r="R139" s="88"/>
      <c r="S139" s="88"/>
      <c r="T139" s="88"/>
      <c r="U139" s="88"/>
      <c r="V139" s="88"/>
      <c r="W139" s="88"/>
      <c r="X139" s="88"/>
      <c r="Y139" s="88"/>
      <c r="Z139" s="88"/>
      <c r="AA139" s="88"/>
      <c r="AB139" s="88"/>
    </row>
    <row r="140" spans="1:28" x14ac:dyDescent="0.25">
      <c r="A140" s="9"/>
      <c r="B140" s="88"/>
      <c r="C140" s="88"/>
      <c r="D140" s="88"/>
      <c r="E140" s="88"/>
      <c r="F140" s="88"/>
      <c r="G140" s="88"/>
      <c r="H140" s="88"/>
      <c r="I140" s="88"/>
      <c r="J140" s="111"/>
      <c r="K140" s="98"/>
      <c r="L140" s="9"/>
      <c r="M140" s="88"/>
      <c r="N140" s="88"/>
      <c r="O140" s="88"/>
      <c r="P140" s="88"/>
      <c r="Q140" s="88"/>
      <c r="R140" s="88"/>
      <c r="S140" s="88"/>
      <c r="T140" s="88"/>
      <c r="U140" s="88"/>
      <c r="V140" s="88"/>
      <c r="W140" s="88"/>
      <c r="X140" s="88"/>
      <c r="Y140" s="88"/>
      <c r="Z140" s="88"/>
      <c r="AA140" s="88"/>
      <c r="AB140" s="88"/>
    </row>
    <row r="141" spans="1:28" x14ac:dyDescent="0.25">
      <c r="A141" s="9"/>
      <c r="B141" s="88"/>
      <c r="C141" s="88"/>
      <c r="D141" s="88"/>
      <c r="E141" s="88"/>
      <c r="F141" s="88"/>
      <c r="G141" s="88"/>
      <c r="H141" s="88"/>
      <c r="I141" s="88"/>
      <c r="J141" s="111"/>
      <c r="K141" s="98"/>
      <c r="L141" s="9"/>
      <c r="M141" s="88"/>
      <c r="N141" s="88"/>
      <c r="O141" s="88"/>
      <c r="P141" s="88"/>
      <c r="Q141" s="88"/>
      <c r="R141" s="88"/>
      <c r="S141" s="88"/>
      <c r="T141" s="88"/>
      <c r="U141" s="88"/>
      <c r="V141" s="88"/>
      <c r="W141" s="88"/>
      <c r="X141" s="88"/>
      <c r="Y141" s="88"/>
      <c r="Z141" s="88"/>
      <c r="AA141" s="88"/>
      <c r="AB141" s="88"/>
    </row>
    <row r="142" spans="1:28" x14ac:dyDescent="0.25">
      <c r="A142" s="9"/>
      <c r="B142" s="88"/>
      <c r="C142" s="88"/>
      <c r="D142" s="88"/>
      <c r="E142" s="88"/>
      <c r="F142" s="88"/>
      <c r="G142" s="88"/>
      <c r="H142" s="88"/>
      <c r="I142" s="88"/>
      <c r="J142" s="111"/>
      <c r="K142" s="98"/>
      <c r="L142" s="9"/>
      <c r="M142" s="88"/>
      <c r="N142" s="88"/>
      <c r="O142" s="88"/>
      <c r="P142" s="88"/>
      <c r="Q142" s="88"/>
      <c r="R142" s="88"/>
      <c r="S142" s="88"/>
      <c r="T142" s="88"/>
      <c r="U142" s="88"/>
      <c r="V142" s="88"/>
      <c r="W142" s="88"/>
      <c r="X142" s="88"/>
      <c r="Y142" s="88"/>
      <c r="Z142" s="88"/>
      <c r="AA142" s="88"/>
      <c r="AB142" s="88"/>
    </row>
    <row r="143" spans="1:28" x14ac:dyDescent="0.25">
      <c r="A143" s="9"/>
      <c r="B143" s="88"/>
      <c r="C143" s="88"/>
      <c r="D143" s="88"/>
      <c r="E143" s="88"/>
      <c r="F143" s="88"/>
      <c r="G143" s="88"/>
      <c r="H143" s="88"/>
      <c r="I143" s="88"/>
      <c r="J143" s="111"/>
      <c r="K143" s="98"/>
      <c r="L143" s="9"/>
      <c r="M143" s="88"/>
      <c r="N143" s="88"/>
      <c r="O143" s="88"/>
      <c r="P143" s="88"/>
      <c r="Q143" s="88"/>
      <c r="R143" s="88"/>
      <c r="S143" s="88"/>
      <c r="T143" s="88"/>
      <c r="U143" s="88"/>
      <c r="V143" s="88"/>
      <c r="W143" s="88"/>
      <c r="X143" s="88"/>
      <c r="Y143" s="88"/>
      <c r="Z143" s="88"/>
      <c r="AA143" s="88"/>
      <c r="AB143" s="88"/>
    </row>
    <row r="144" spans="1:28" x14ac:dyDescent="0.25">
      <c r="A144" s="9"/>
      <c r="B144" s="88"/>
      <c r="C144" s="88"/>
      <c r="D144" s="88"/>
      <c r="E144" s="88"/>
      <c r="F144" s="88"/>
      <c r="G144" s="88"/>
      <c r="H144" s="88"/>
      <c r="I144" s="88"/>
      <c r="J144" s="111"/>
      <c r="K144" s="98"/>
      <c r="L144" s="9"/>
      <c r="M144" s="88"/>
      <c r="N144" s="88"/>
      <c r="O144" s="88"/>
      <c r="P144" s="88"/>
      <c r="Q144" s="88"/>
      <c r="R144" s="88"/>
      <c r="S144" s="88"/>
      <c r="T144" s="88"/>
      <c r="U144" s="88"/>
      <c r="V144" s="88"/>
      <c r="W144" s="88"/>
      <c r="X144" s="88"/>
      <c r="Y144" s="88"/>
      <c r="Z144" s="88"/>
      <c r="AA144" s="88"/>
      <c r="AB144" s="88"/>
    </row>
    <row r="145" spans="1:28" x14ac:dyDescent="0.25">
      <c r="A145" s="9"/>
      <c r="B145" s="88"/>
      <c r="C145" s="88"/>
      <c r="D145" s="88"/>
      <c r="E145" s="88"/>
      <c r="F145" s="88"/>
      <c r="G145" s="88"/>
      <c r="H145" s="88"/>
      <c r="I145" s="88"/>
      <c r="J145" s="111"/>
      <c r="K145" s="98"/>
      <c r="L145" s="9"/>
      <c r="M145" s="88"/>
      <c r="N145" s="88"/>
      <c r="O145" s="88"/>
      <c r="P145" s="88"/>
      <c r="Q145" s="88"/>
      <c r="R145" s="88"/>
      <c r="S145" s="88"/>
      <c r="T145" s="88"/>
      <c r="U145" s="88"/>
      <c r="V145" s="88"/>
      <c r="W145" s="88"/>
      <c r="X145" s="88"/>
      <c r="Y145" s="88"/>
      <c r="Z145" s="88"/>
      <c r="AA145" s="88"/>
      <c r="AB145" s="88"/>
    </row>
    <row r="146" spans="1:28" x14ac:dyDescent="0.25">
      <c r="A146" s="9"/>
      <c r="B146" s="88"/>
      <c r="C146" s="88"/>
      <c r="D146" s="88"/>
      <c r="E146" s="88"/>
      <c r="F146" s="88"/>
      <c r="G146" s="88"/>
      <c r="H146" s="88"/>
      <c r="I146" s="88"/>
      <c r="J146" s="111"/>
      <c r="K146" s="98"/>
      <c r="L146" s="9"/>
      <c r="M146" s="88"/>
      <c r="N146" s="88"/>
      <c r="O146" s="88"/>
      <c r="P146" s="88"/>
      <c r="Q146" s="88"/>
      <c r="R146" s="88"/>
      <c r="S146" s="88"/>
      <c r="T146" s="88"/>
      <c r="U146" s="88"/>
      <c r="V146" s="88"/>
      <c r="W146" s="88"/>
      <c r="X146" s="88"/>
      <c r="Y146" s="88"/>
      <c r="Z146" s="88"/>
      <c r="AA146" s="88"/>
      <c r="AB146" s="88"/>
    </row>
    <row r="147" spans="1:28" x14ac:dyDescent="0.25">
      <c r="A147" s="9"/>
      <c r="B147" s="88"/>
      <c r="C147" s="88"/>
      <c r="D147" s="88"/>
      <c r="E147" s="88"/>
      <c r="F147" s="88"/>
      <c r="G147" s="88"/>
      <c r="H147" s="88"/>
      <c r="I147" s="88"/>
      <c r="J147" s="111"/>
      <c r="K147" s="98"/>
      <c r="L147" s="9"/>
      <c r="M147" s="88"/>
      <c r="N147" s="88"/>
      <c r="O147" s="88"/>
      <c r="P147" s="88"/>
      <c r="Q147" s="88"/>
      <c r="R147" s="88"/>
      <c r="S147" s="88"/>
      <c r="T147" s="88"/>
      <c r="U147" s="88"/>
      <c r="V147" s="88"/>
      <c r="W147" s="88"/>
      <c r="X147" s="88"/>
      <c r="Y147" s="88"/>
      <c r="Z147" s="88"/>
      <c r="AA147" s="88"/>
      <c r="AB147" s="88"/>
    </row>
    <row r="148" spans="1:28" x14ac:dyDescent="0.25">
      <c r="A148" s="9"/>
      <c r="B148" s="88"/>
      <c r="C148" s="88"/>
      <c r="D148" s="88"/>
      <c r="E148" s="88"/>
      <c r="F148" s="88"/>
      <c r="G148" s="88"/>
      <c r="H148" s="88"/>
      <c r="I148" s="88"/>
      <c r="J148" s="111"/>
      <c r="K148" s="98"/>
      <c r="L148" s="9"/>
      <c r="M148" s="88"/>
      <c r="N148" s="88"/>
      <c r="O148" s="88"/>
      <c r="P148" s="88"/>
      <c r="Q148" s="88"/>
      <c r="R148" s="88"/>
      <c r="S148" s="88"/>
      <c r="T148" s="88"/>
      <c r="U148" s="88"/>
      <c r="V148" s="88"/>
      <c r="W148" s="88"/>
      <c r="X148" s="88"/>
      <c r="Y148" s="88"/>
      <c r="Z148" s="88"/>
      <c r="AA148" s="88"/>
      <c r="AB148" s="88"/>
    </row>
    <row r="149" spans="1:28" x14ac:dyDescent="0.25">
      <c r="A149" s="9"/>
      <c r="B149" s="88"/>
      <c r="C149" s="88"/>
      <c r="D149" s="88"/>
      <c r="E149" s="88"/>
      <c r="F149" s="88"/>
      <c r="G149" s="88"/>
      <c r="H149" s="88"/>
      <c r="I149" s="88"/>
      <c r="J149" s="111"/>
      <c r="K149" s="98"/>
      <c r="L149" s="9"/>
      <c r="M149" s="88"/>
      <c r="N149" s="88"/>
      <c r="O149" s="88"/>
      <c r="P149" s="88"/>
      <c r="Q149" s="88"/>
      <c r="R149" s="88"/>
      <c r="S149" s="88"/>
      <c r="T149" s="88"/>
      <c r="U149" s="88"/>
      <c r="V149" s="88"/>
      <c r="W149" s="88"/>
      <c r="X149" s="88"/>
      <c r="Y149" s="88"/>
      <c r="Z149" s="88"/>
      <c r="AA149" s="88"/>
      <c r="AB149" s="88"/>
    </row>
    <row r="150" spans="1:28" x14ac:dyDescent="0.25">
      <c r="A150" s="9"/>
      <c r="B150" s="88"/>
      <c r="C150" s="88"/>
      <c r="D150" s="88"/>
      <c r="E150" s="88"/>
      <c r="F150" s="88"/>
      <c r="G150" s="88"/>
      <c r="H150" s="88"/>
      <c r="I150" s="88"/>
      <c r="J150" s="111"/>
      <c r="K150" s="98"/>
      <c r="L150" s="9"/>
      <c r="M150" s="88"/>
      <c r="N150" s="88"/>
      <c r="O150" s="88"/>
      <c r="P150" s="88"/>
      <c r="Q150" s="88"/>
      <c r="R150" s="88"/>
      <c r="S150" s="88"/>
      <c r="T150" s="88"/>
      <c r="U150" s="88"/>
      <c r="V150" s="88"/>
      <c r="W150" s="88"/>
      <c r="X150" s="88"/>
      <c r="Y150" s="88"/>
      <c r="Z150" s="88"/>
      <c r="AA150" s="88"/>
      <c r="AB150" s="88"/>
    </row>
    <row r="151" spans="1:28" x14ac:dyDescent="0.25">
      <c r="A151" s="9"/>
      <c r="B151" s="88"/>
      <c r="C151" s="88"/>
      <c r="D151" s="88"/>
      <c r="E151" s="88"/>
      <c r="F151" s="88"/>
      <c r="G151" s="88"/>
      <c r="H151" s="88"/>
      <c r="I151" s="88"/>
      <c r="J151" s="111"/>
      <c r="K151" s="98"/>
      <c r="L151" s="9"/>
      <c r="M151" s="88"/>
      <c r="N151" s="88"/>
      <c r="O151" s="88"/>
      <c r="P151" s="88"/>
      <c r="Q151" s="88"/>
      <c r="R151" s="88"/>
      <c r="S151" s="88"/>
      <c r="T151" s="88"/>
      <c r="U151" s="88"/>
      <c r="V151" s="88"/>
      <c r="W151" s="88"/>
      <c r="X151" s="88"/>
      <c r="Y151" s="88"/>
      <c r="Z151" s="88"/>
      <c r="AA151" s="88"/>
      <c r="AB151" s="88"/>
    </row>
    <row r="152" spans="1:28" x14ac:dyDescent="0.25">
      <c r="A152" s="9"/>
      <c r="B152" s="88"/>
      <c r="C152" s="88"/>
      <c r="D152" s="88"/>
      <c r="E152" s="88"/>
      <c r="F152" s="88"/>
      <c r="G152" s="88"/>
      <c r="H152" s="88"/>
      <c r="I152" s="88"/>
      <c r="J152" s="111"/>
      <c r="K152" s="98"/>
      <c r="L152" s="9"/>
      <c r="M152" s="88"/>
      <c r="N152" s="88"/>
      <c r="O152" s="88"/>
      <c r="P152" s="88"/>
      <c r="Q152" s="88"/>
      <c r="R152" s="88"/>
      <c r="S152" s="88"/>
      <c r="T152" s="88"/>
      <c r="U152" s="88"/>
      <c r="V152" s="88"/>
      <c r="W152" s="88"/>
      <c r="X152" s="88"/>
      <c r="Y152" s="88"/>
      <c r="Z152" s="88"/>
      <c r="AA152" s="88"/>
      <c r="AB152" s="88"/>
    </row>
    <row r="153" spans="1:28" x14ac:dyDescent="0.25">
      <c r="A153" s="9"/>
      <c r="B153" s="88"/>
      <c r="C153" s="88"/>
      <c r="D153" s="88"/>
      <c r="E153" s="88"/>
      <c r="F153" s="88"/>
      <c r="G153" s="88"/>
      <c r="H153" s="88"/>
      <c r="I153" s="88"/>
      <c r="J153" s="111"/>
      <c r="K153" s="98"/>
      <c r="L153" s="9"/>
      <c r="M153" s="88"/>
      <c r="N153" s="88"/>
      <c r="O153" s="88"/>
      <c r="P153" s="88"/>
      <c r="Q153" s="88"/>
      <c r="R153" s="88"/>
      <c r="S153" s="88"/>
      <c r="T153" s="88"/>
      <c r="U153" s="88"/>
      <c r="V153" s="88"/>
      <c r="W153" s="88"/>
      <c r="X153" s="88"/>
      <c r="Y153" s="88"/>
      <c r="Z153" s="88"/>
      <c r="AA153" s="88"/>
      <c r="AB153" s="88"/>
    </row>
    <row r="154" spans="1:28" x14ac:dyDescent="0.25">
      <c r="A154" s="9"/>
      <c r="B154" s="88"/>
      <c r="C154" s="88"/>
      <c r="D154" s="88"/>
      <c r="E154" s="88"/>
      <c r="F154" s="88"/>
      <c r="G154" s="88"/>
      <c r="H154" s="88"/>
      <c r="I154" s="88"/>
      <c r="J154" s="111"/>
      <c r="K154" s="98"/>
      <c r="L154" s="9"/>
      <c r="M154" s="88"/>
      <c r="N154" s="88"/>
      <c r="O154" s="88"/>
      <c r="P154" s="88"/>
      <c r="Q154" s="88"/>
      <c r="R154" s="88"/>
      <c r="S154" s="88"/>
      <c r="T154" s="88"/>
      <c r="U154" s="88"/>
      <c r="V154" s="88"/>
      <c r="W154" s="88"/>
      <c r="X154" s="88"/>
      <c r="Y154" s="88"/>
      <c r="Z154" s="88"/>
      <c r="AA154" s="88"/>
      <c r="AB154" s="88"/>
    </row>
    <row r="155" spans="1:28" x14ac:dyDescent="0.25">
      <c r="A155" s="9"/>
      <c r="B155" s="88"/>
      <c r="C155" s="88"/>
      <c r="D155" s="88"/>
      <c r="E155" s="88"/>
      <c r="F155" s="88"/>
      <c r="G155" s="88"/>
      <c r="H155" s="88"/>
      <c r="I155" s="88"/>
      <c r="J155" s="111"/>
      <c r="K155" s="98"/>
      <c r="L155" s="9"/>
      <c r="M155" s="88"/>
      <c r="N155" s="88"/>
      <c r="O155" s="88"/>
      <c r="P155" s="88"/>
      <c r="Q155" s="88"/>
      <c r="R155" s="88"/>
      <c r="S155" s="88"/>
      <c r="T155" s="88"/>
      <c r="U155" s="88"/>
      <c r="V155" s="88"/>
      <c r="W155" s="88"/>
      <c r="X155" s="88"/>
      <c r="Y155" s="88"/>
      <c r="Z155" s="88"/>
      <c r="AA155" s="88"/>
      <c r="AB155" s="88"/>
    </row>
    <row r="156" spans="1:28" x14ac:dyDescent="0.25">
      <c r="A156" s="9"/>
      <c r="B156" s="88"/>
      <c r="C156" s="88"/>
      <c r="D156" s="88"/>
      <c r="E156" s="88"/>
      <c r="F156" s="88"/>
      <c r="G156" s="88"/>
      <c r="H156" s="88"/>
      <c r="I156" s="88"/>
      <c r="J156" s="111"/>
      <c r="K156" s="98"/>
      <c r="L156" s="9"/>
      <c r="M156" s="88"/>
      <c r="N156" s="88"/>
      <c r="O156" s="88"/>
      <c r="P156" s="88"/>
      <c r="Q156" s="88"/>
      <c r="R156" s="88"/>
      <c r="S156" s="88"/>
      <c r="T156" s="88"/>
      <c r="U156" s="88"/>
      <c r="V156" s="88"/>
      <c r="W156" s="88"/>
      <c r="X156" s="88"/>
      <c r="Y156" s="88"/>
      <c r="Z156" s="88"/>
      <c r="AA156" s="88"/>
      <c r="AB156" s="88"/>
    </row>
    <row r="157" spans="1:28" x14ac:dyDescent="0.25">
      <c r="A157" s="9"/>
      <c r="B157" s="88"/>
      <c r="C157" s="88"/>
      <c r="D157" s="88"/>
      <c r="E157" s="88"/>
      <c r="F157" s="88"/>
      <c r="G157" s="88"/>
      <c r="H157" s="88"/>
      <c r="I157" s="88"/>
      <c r="J157" s="111"/>
      <c r="K157" s="98"/>
      <c r="L157" s="9"/>
      <c r="M157" s="88"/>
      <c r="N157" s="88"/>
      <c r="O157" s="88"/>
      <c r="P157" s="88"/>
      <c r="Q157" s="88"/>
      <c r="R157" s="88"/>
      <c r="S157" s="88"/>
      <c r="T157" s="88"/>
      <c r="U157" s="88"/>
      <c r="V157" s="88"/>
      <c r="W157" s="88"/>
      <c r="X157" s="88"/>
      <c r="Y157" s="88"/>
      <c r="Z157" s="88"/>
      <c r="AA157" s="88"/>
      <c r="AB157" s="88"/>
    </row>
    <row r="158" spans="1:28" x14ac:dyDescent="0.25">
      <c r="A158" s="9"/>
      <c r="B158" s="88"/>
      <c r="C158" s="88"/>
      <c r="D158" s="88"/>
      <c r="E158" s="88"/>
      <c r="F158" s="88"/>
      <c r="G158" s="88"/>
      <c r="H158" s="88"/>
      <c r="I158" s="88"/>
      <c r="J158" s="111"/>
      <c r="K158" s="98"/>
      <c r="L158" s="9"/>
      <c r="M158" s="88"/>
      <c r="N158" s="88"/>
      <c r="O158" s="88"/>
      <c r="P158" s="88"/>
      <c r="Q158" s="88"/>
      <c r="R158" s="88"/>
      <c r="S158" s="88"/>
      <c r="T158" s="88"/>
      <c r="U158" s="88"/>
      <c r="V158" s="88"/>
      <c r="W158" s="88"/>
      <c r="X158" s="88"/>
      <c r="Y158" s="88"/>
      <c r="Z158" s="88"/>
      <c r="AA158" s="88"/>
      <c r="AB158" s="88"/>
    </row>
    <row r="159" spans="1:28" x14ac:dyDescent="0.25">
      <c r="A159" s="9"/>
      <c r="B159" s="88"/>
      <c r="C159" s="88"/>
      <c r="D159" s="88"/>
      <c r="E159" s="88"/>
      <c r="F159" s="88"/>
      <c r="G159" s="88"/>
      <c r="H159" s="88"/>
      <c r="I159" s="88"/>
      <c r="J159" s="111"/>
      <c r="K159" s="98"/>
      <c r="L159" s="9"/>
      <c r="M159" s="88"/>
      <c r="N159" s="88"/>
      <c r="O159" s="88"/>
      <c r="P159" s="88"/>
      <c r="Q159" s="88"/>
      <c r="R159" s="88"/>
      <c r="S159" s="88"/>
      <c r="T159" s="88"/>
      <c r="U159" s="88"/>
      <c r="V159" s="88"/>
      <c r="W159" s="88"/>
      <c r="X159" s="88"/>
      <c r="Y159" s="88"/>
      <c r="Z159" s="88"/>
      <c r="AA159" s="88"/>
      <c r="AB159" s="88"/>
    </row>
    <row r="160" spans="1:28" x14ac:dyDescent="0.25">
      <c r="A160" s="9"/>
      <c r="B160" s="88"/>
      <c r="C160" s="88"/>
      <c r="D160" s="88"/>
      <c r="E160" s="88"/>
      <c r="F160" s="88"/>
      <c r="G160" s="88"/>
      <c r="H160" s="88"/>
      <c r="I160" s="88"/>
      <c r="J160" s="111"/>
      <c r="K160" s="98"/>
      <c r="L160" s="9"/>
      <c r="M160" s="88"/>
      <c r="N160" s="88"/>
      <c r="O160" s="88"/>
      <c r="P160" s="88"/>
      <c r="Q160" s="88"/>
      <c r="R160" s="88"/>
      <c r="S160" s="88"/>
      <c r="T160" s="88"/>
      <c r="U160" s="88"/>
      <c r="V160" s="88"/>
      <c r="W160" s="88"/>
      <c r="X160" s="88"/>
      <c r="Y160" s="88"/>
      <c r="Z160" s="88"/>
      <c r="AA160" s="88"/>
      <c r="AB160" s="88"/>
    </row>
    <row r="161" spans="1:28" x14ac:dyDescent="0.25">
      <c r="A161" s="9"/>
      <c r="B161" s="88"/>
      <c r="C161" s="88"/>
      <c r="D161" s="88"/>
      <c r="E161" s="88"/>
      <c r="F161" s="88"/>
      <c r="G161" s="88"/>
      <c r="H161" s="88"/>
      <c r="I161" s="88"/>
      <c r="J161" s="111"/>
      <c r="K161" s="98"/>
      <c r="L161" s="9"/>
      <c r="M161" s="88"/>
      <c r="N161" s="88"/>
      <c r="O161" s="88"/>
      <c r="P161" s="88"/>
      <c r="Q161" s="88"/>
      <c r="R161" s="88"/>
      <c r="S161" s="88"/>
      <c r="T161" s="88"/>
      <c r="U161" s="88"/>
      <c r="V161" s="88"/>
      <c r="W161" s="88"/>
      <c r="X161" s="88"/>
      <c r="Y161" s="88"/>
      <c r="Z161" s="88"/>
      <c r="AA161" s="88"/>
      <c r="AB161" s="88"/>
    </row>
    <row r="162" spans="1:28" x14ac:dyDescent="0.25">
      <c r="A162" s="9"/>
      <c r="B162" s="88"/>
      <c r="C162" s="88"/>
      <c r="D162" s="88"/>
      <c r="E162" s="88"/>
      <c r="F162" s="88"/>
      <c r="G162" s="88"/>
      <c r="H162" s="88"/>
      <c r="I162" s="88"/>
      <c r="J162" s="111"/>
      <c r="K162" s="98"/>
      <c r="L162" s="9"/>
      <c r="M162" s="88"/>
      <c r="N162" s="88"/>
      <c r="O162" s="88"/>
      <c r="P162" s="88"/>
      <c r="Q162" s="88"/>
      <c r="R162" s="88"/>
      <c r="S162" s="88"/>
      <c r="T162" s="88"/>
      <c r="U162" s="88"/>
      <c r="V162" s="88"/>
      <c r="W162" s="88"/>
      <c r="X162" s="88"/>
      <c r="Y162" s="88"/>
      <c r="Z162" s="88"/>
      <c r="AA162" s="88"/>
      <c r="AB162" s="88"/>
    </row>
    <row r="163" spans="1:28" x14ac:dyDescent="0.25">
      <c r="A163" s="9"/>
      <c r="B163" s="88"/>
      <c r="C163" s="88"/>
      <c r="D163" s="88"/>
      <c r="E163" s="88"/>
      <c r="F163" s="88"/>
      <c r="G163" s="88"/>
      <c r="H163" s="88"/>
      <c r="I163" s="88"/>
      <c r="J163" s="111"/>
      <c r="K163" s="98"/>
      <c r="L163" s="9"/>
      <c r="M163" s="88"/>
      <c r="N163" s="88"/>
      <c r="O163" s="88"/>
      <c r="P163" s="88"/>
      <c r="Q163" s="88"/>
      <c r="R163" s="88"/>
      <c r="S163" s="88"/>
      <c r="T163" s="88"/>
      <c r="U163" s="88"/>
      <c r="V163" s="88"/>
      <c r="W163" s="88"/>
      <c r="X163" s="88"/>
      <c r="Y163" s="88"/>
      <c r="Z163" s="88"/>
      <c r="AA163" s="88"/>
      <c r="AB163" s="88"/>
    </row>
    <row r="164" spans="1:28" x14ac:dyDescent="0.25">
      <c r="A164" s="9"/>
      <c r="B164" s="88"/>
      <c r="C164" s="88"/>
      <c r="D164" s="88"/>
      <c r="E164" s="88"/>
      <c r="F164" s="88"/>
      <c r="G164" s="88"/>
      <c r="H164" s="88"/>
      <c r="I164" s="88"/>
      <c r="J164" s="111"/>
      <c r="K164" s="98"/>
      <c r="L164" s="9"/>
      <c r="M164" s="88"/>
      <c r="N164" s="88"/>
      <c r="O164" s="88"/>
      <c r="P164" s="88"/>
      <c r="Q164" s="88"/>
      <c r="R164" s="88"/>
      <c r="S164" s="88"/>
      <c r="T164" s="88"/>
      <c r="U164" s="88"/>
      <c r="V164" s="88"/>
      <c r="W164" s="88"/>
      <c r="X164" s="88"/>
      <c r="Y164" s="88"/>
      <c r="Z164" s="88"/>
      <c r="AA164" s="88"/>
      <c r="AB164" s="88"/>
    </row>
    <row r="165" spans="1:28" x14ac:dyDescent="0.25">
      <c r="A165" s="9"/>
      <c r="B165" s="88"/>
      <c r="C165" s="88"/>
      <c r="D165" s="88"/>
      <c r="E165" s="88"/>
      <c r="F165" s="88"/>
      <c r="G165" s="88"/>
      <c r="H165" s="88"/>
      <c r="I165" s="88"/>
      <c r="J165" s="111"/>
      <c r="K165" s="98"/>
      <c r="L165" s="9"/>
      <c r="M165" s="88"/>
      <c r="N165" s="88"/>
      <c r="O165" s="88"/>
      <c r="P165" s="88"/>
      <c r="Q165" s="88"/>
      <c r="R165" s="88"/>
      <c r="S165" s="88"/>
      <c r="T165" s="88"/>
      <c r="U165" s="88"/>
      <c r="V165" s="88"/>
      <c r="W165" s="88"/>
      <c r="X165" s="88"/>
      <c r="Y165" s="88"/>
      <c r="Z165" s="88"/>
      <c r="AA165" s="88"/>
      <c r="AB165" s="88"/>
    </row>
    <row r="166" spans="1:28" x14ac:dyDescent="0.25">
      <c r="A166" s="9"/>
      <c r="B166" s="88"/>
      <c r="C166" s="88"/>
      <c r="D166" s="88"/>
      <c r="E166" s="88"/>
      <c r="F166" s="88"/>
      <c r="G166" s="88"/>
      <c r="H166" s="88"/>
      <c r="I166" s="88"/>
      <c r="J166" s="111"/>
      <c r="K166" s="98"/>
      <c r="L166" s="9"/>
      <c r="M166" s="88"/>
      <c r="N166" s="88"/>
      <c r="O166" s="88"/>
      <c r="P166" s="88"/>
      <c r="Q166" s="88"/>
      <c r="R166" s="88"/>
      <c r="S166" s="88"/>
      <c r="T166" s="88"/>
      <c r="U166" s="88"/>
      <c r="V166" s="88"/>
      <c r="W166" s="88"/>
      <c r="X166" s="88"/>
      <c r="Y166" s="88"/>
      <c r="Z166" s="88"/>
      <c r="AA166" s="88"/>
      <c r="AB166" s="88"/>
    </row>
    <row r="167" spans="1:28" x14ac:dyDescent="0.25">
      <c r="A167" s="9"/>
      <c r="B167" s="88"/>
      <c r="C167" s="88"/>
      <c r="D167" s="88"/>
      <c r="E167" s="88"/>
      <c r="F167" s="88"/>
      <c r="G167" s="88"/>
      <c r="H167" s="88"/>
      <c r="I167" s="88"/>
      <c r="J167" s="111"/>
      <c r="K167" s="98"/>
      <c r="L167" s="9"/>
      <c r="M167" s="88"/>
      <c r="N167" s="88"/>
      <c r="O167" s="88"/>
      <c r="P167" s="88"/>
      <c r="Q167" s="88"/>
      <c r="R167" s="88"/>
      <c r="S167" s="88"/>
      <c r="T167" s="88"/>
      <c r="U167" s="88"/>
      <c r="V167" s="88"/>
      <c r="W167" s="88"/>
      <c r="X167" s="88"/>
      <c r="Y167" s="88"/>
      <c r="Z167" s="88"/>
      <c r="AA167" s="88"/>
      <c r="AB167" s="88"/>
    </row>
    <row r="168" spans="1:28" x14ac:dyDescent="0.25">
      <c r="A168" s="9"/>
      <c r="B168" s="88"/>
      <c r="C168" s="88"/>
      <c r="D168" s="88"/>
      <c r="E168" s="88"/>
      <c r="F168" s="88"/>
      <c r="G168" s="88"/>
      <c r="H168" s="88"/>
      <c r="I168" s="88"/>
      <c r="J168" s="111"/>
      <c r="K168" s="98"/>
      <c r="L168" s="9"/>
      <c r="M168" s="88"/>
      <c r="N168" s="88"/>
      <c r="O168" s="88"/>
      <c r="P168" s="88"/>
      <c r="Q168" s="88"/>
      <c r="R168" s="88"/>
      <c r="S168" s="88"/>
      <c r="T168" s="88"/>
      <c r="U168" s="88"/>
      <c r="V168" s="88"/>
      <c r="W168" s="88"/>
      <c r="X168" s="88"/>
      <c r="Y168" s="88"/>
      <c r="Z168" s="88"/>
      <c r="AA168" s="88"/>
      <c r="AB168" s="88"/>
    </row>
    <row r="169" spans="1:28" x14ac:dyDescent="0.25">
      <c r="A169" s="9"/>
      <c r="B169" s="88"/>
      <c r="C169" s="88"/>
      <c r="D169" s="88"/>
      <c r="E169" s="88"/>
      <c r="F169" s="88"/>
      <c r="G169" s="88"/>
      <c r="H169" s="88"/>
      <c r="I169" s="88"/>
      <c r="J169" s="111"/>
      <c r="K169" s="98"/>
      <c r="L169" s="9"/>
      <c r="M169" s="88"/>
      <c r="N169" s="88"/>
      <c r="O169" s="88"/>
      <c r="P169" s="88"/>
      <c r="Q169" s="88"/>
      <c r="R169" s="88"/>
      <c r="S169" s="88"/>
      <c r="T169" s="88"/>
      <c r="U169" s="88"/>
      <c r="V169" s="88"/>
      <c r="W169" s="88"/>
      <c r="X169" s="88"/>
      <c r="Y169" s="88"/>
      <c r="Z169" s="88"/>
      <c r="AA169" s="88"/>
      <c r="AB169" s="88"/>
    </row>
    <row r="170" spans="1:28" x14ac:dyDescent="0.25">
      <c r="A170" s="9"/>
      <c r="B170" s="88"/>
      <c r="C170" s="88"/>
      <c r="D170" s="88"/>
      <c r="E170" s="88"/>
      <c r="F170" s="88"/>
      <c r="G170" s="88"/>
      <c r="H170" s="88"/>
      <c r="I170" s="88"/>
      <c r="J170" s="111"/>
      <c r="K170" s="98"/>
      <c r="L170" s="9"/>
      <c r="M170" s="88"/>
      <c r="N170" s="88"/>
      <c r="O170" s="88"/>
      <c r="P170" s="88"/>
      <c r="Q170" s="88"/>
      <c r="R170" s="88"/>
      <c r="S170" s="88"/>
      <c r="T170" s="88"/>
      <c r="U170" s="88"/>
      <c r="V170" s="88"/>
      <c r="W170" s="88"/>
      <c r="X170" s="88"/>
      <c r="Y170" s="88"/>
      <c r="Z170" s="88"/>
      <c r="AA170" s="88"/>
      <c r="AB170" s="88"/>
    </row>
    <row r="171" spans="1:28" x14ac:dyDescent="0.25">
      <c r="A171" s="9"/>
      <c r="B171" s="88"/>
      <c r="C171" s="88"/>
      <c r="D171" s="88"/>
      <c r="E171" s="88"/>
      <c r="F171" s="88"/>
      <c r="G171" s="88"/>
      <c r="H171" s="88"/>
      <c r="I171" s="88"/>
      <c r="J171" s="111"/>
      <c r="K171" s="98"/>
      <c r="L171" s="9"/>
      <c r="M171" s="88"/>
      <c r="N171" s="88"/>
      <c r="O171" s="88"/>
      <c r="P171" s="88"/>
      <c r="Q171" s="88"/>
      <c r="R171" s="88"/>
      <c r="S171" s="88"/>
      <c r="T171" s="88"/>
      <c r="U171" s="88"/>
      <c r="V171" s="88"/>
      <c r="W171" s="88"/>
      <c r="X171" s="88"/>
      <c r="Y171" s="88"/>
      <c r="Z171" s="88"/>
      <c r="AA171" s="88"/>
      <c r="AB171" s="88"/>
    </row>
    <row r="172" spans="1:28" x14ac:dyDescent="0.25">
      <c r="A172" s="9"/>
      <c r="B172" s="88"/>
      <c r="C172" s="88"/>
      <c r="D172" s="88"/>
      <c r="E172" s="88"/>
      <c r="F172" s="88"/>
      <c r="G172" s="88"/>
      <c r="H172" s="88"/>
      <c r="I172" s="88"/>
      <c r="J172" s="111"/>
      <c r="K172" s="98"/>
      <c r="L172" s="9"/>
      <c r="M172" s="88"/>
      <c r="N172" s="88"/>
      <c r="O172" s="88"/>
      <c r="P172" s="88"/>
      <c r="Q172" s="88"/>
      <c r="R172" s="88"/>
      <c r="S172" s="88"/>
      <c r="T172" s="88"/>
      <c r="U172" s="88"/>
      <c r="V172" s="88"/>
      <c r="W172" s="88"/>
      <c r="X172" s="88"/>
      <c r="Y172" s="88"/>
      <c r="Z172" s="88"/>
      <c r="AA172" s="88"/>
      <c r="AB172" s="88"/>
    </row>
    <row r="173" spans="1:28" x14ac:dyDescent="0.25">
      <c r="A173" s="9"/>
      <c r="B173" s="88"/>
      <c r="C173" s="88"/>
      <c r="D173" s="88"/>
      <c r="E173" s="88"/>
      <c r="F173" s="88"/>
      <c r="G173" s="88"/>
      <c r="H173" s="88"/>
      <c r="I173" s="88"/>
      <c r="J173" s="111"/>
      <c r="K173" s="98"/>
      <c r="L173" s="9"/>
      <c r="M173" s="88"/>
      <c r="N173" s="88"/>
      <c r="O173" s="88"/>
      <c r="P173" s="88"/>
      <c r="Q173" s="88"/>
      <c r="R173" s="88"/>
      <c r="S173" s="88"/>
      <c r="T173" s="88"/>
      <c r="U173" s="88"/>
      <c r="V173" s="88"/>
      <c r="W173" s="88"/>
      <c r="X173" s="88"/>
      <c r="Y173" s="88"/>
      <c r="Z173" s="88"/>
      <c r="AA173" s="88"/>
      <c r="AB173" s="88"/>
    </row>
    <row r="174" spans="1:28" x14ac:dyDescent="0.25">
      <c r="A174" s="9"/>
      <c r="B174" s="88"/>
      <c r="C174" s="88"/>
      <c r="D174" s="88"/>
      <c r="E174" s="88"/>
      <c r="F174" s="88"/>
      <c r="G174" s="88"/>
      <c r="H174" s="88"/>
      <c r="I174" s="88"/>
      <c r="J174" s="111"/>
      <c r="K174" s="98"/>
      <c r="L174" s="9"/>
      <c r="M174" s="88"/>
      <c r="N174" s="88"/>
      <c r="O174" s="88"/>
      <c r="P174" s="88"/>
      <c r="Q174" s="88"/>
      <c r="R174" s="88"/>
      <c r="S174" s="88"/>
      <c r="T174" s="88"/>
      <c r="U174" s="88"/>
      <c r="V174" s="88"/>
      <c r="W174" s="88"/>
      <c r="X174" s="88"/>
      <c r="Y174" s="88"/>
      <c r="Z174" s="88"/>
      <c r="AA174" s="88"/>
      <c r="AB174" s="88"/>
    </row>
    <row r="175" spans="1:28" x14ac:dyDescent="0.25">
      <c r="A175" s="9"/>
      <c r="B175" s="88"/>
      <c r="C175" s="88"/>
      <c r="D175" s="88"/>
      <c r="E175" s="88"/>
      <c r="F175" s="88"/>
      <c r="G175" s="88"/>
      <c r="H175" s="88"/>
      <c r="I175" s="88"/>
      <c r="J175" s="111"/>
      <c r="K175" s="98"/>
      <c r="L175" s="9"/>
      <c r="M175" s="88"/>
      <c r="N175" s="88"/>
      <c r="O175" s="88"/>
      <c r="P175" s="88"/>
      <c r="Q175" s="88"/>
      <c r="R175" s="88"/>
      <c r="S175" s="88"/>
      <c r="T175" s="88"/>
      <c r="U175" s="88"/>
      <c r="V175" s="88"/>
      <c r="W175" s="88"/>
      <c r="X175" s="88"/>
      <c r="Y175" s="88"/>
      <c r="Z175" s="88"/>
      <c r="AA175" s="88"/>
      <c r="AB175" s="88"/>
    </row>
    <row r="176" spans="1:28" x14ac:dyDescent="0.25">
      <c r="A176" s="9"/>
      <c r="B176" s="88"/>
      <c r="C176" s="88"/>
      <c r="D176" s="88"/>
      <c r="E176" s="88"/>
      <c r="F176" s="88"/>
      <c r="G176" s="88"/>
      <c r="H176" s="88"/>
      <c r="I176" s="88"/>
      <c r="J176" s="111"/>
      <c r="K176" s="98"/>
      <c r="L176" s="9"/>
      <c r="M176" s="88"/>
      <c r="N176" s="88"/>
      <c r="O176" s="88"/>
      <c r="P176" s="88"/>
      <c r="Q176" s="88"/>
      <c r="R176" s="88"/>
      <c r="S176" s="88"/>
      <c r="T176" s="88"/>
      <c r="U176" s="88"/>
      <c r="V176" s="88"/>
      <c r="W176" s="88"/>
      <c r="X176" s="88"/>
      <c r="Y176" s="88"/>
      <c r="Z176" s="88"/>
      <c r="AA176" s="88"/>
      <c r="AB176" s="88"/>
    </row>
    <row r="177" spans="1:28" x14ac:dyDescent="0.25">
      <c r="A177" s="9"/>
      <c r="B177" s="88"/>
      <c r="C177" s="88"/>
      <c r="D177" s="88"/>
      <c r="E177" s="88"/>
      <c r="F177" s="88"/>
      <c r="G177" s="88"/>
      <c r="H177" s="88"/>
      <c r="I177" s="88"/>
      <c r="J177" s="111"/>
      <c r="K177" s="98"/>
      <c r="L177" s="9"/>
      <c r="M177" s="88"/>
      <c r="N177" s="88"/>
      <c r="O177" s="88"/>
      <c r="P177" s="88"/>
      <c r="Q177" s="88"/>
      <c r="R177" s="88"/>
      <c r="S177" s="88"/>
      <c r="T177" s="88"/>
      <c r="U177" s="88"/>
      <c r="V177" s="88"/>
      <c r="W177" s="88"/>
      <c r="X177" s="88"/>
      <c r="Y177" s="88"/>
      <c r="Z177" s="88"/>
      <c r="AA177" s="88"/>
      <c r="AB177" s="88"/>
    </row>
    <row r="178" spans="1:28" x14ac:dyDescent="0.25">
      <c r="A178" s="9"/>
      <c r="B178" s="88"/>
      <c r="C178" s="88"/>
      <c r="D178" s="88"/>
      <c r="E178" s="88"/>
      <c r="F178" s="88"/>
      <c r="G178" s="88"/>
      <c r="H178" s="88"/>
      <c r="I178" s="88"/>
      <c r="J178" s="111"/>
      <c r="K178" s="98"/>
      <c r="L178" s="9"/>
      <c r="M178" s="88"/>
      <c r="N178" s="88"/>
      <c r="O178" s="88"/>
      <c r="P178" s="88"/>
      <c r="Q178" s="88"/>
      <c r="R178" s="88"/>
      <c r="S178" s="88"/>
      <c r="T178" s="88"/>
      <c r="U178" s="88"/>
      <c r="V178" s="88"/>
      <c r="W178" s="88"/>
      <c r="X178" s="88"/>
      <c r="Y178" s="88"/>
      <c r="Z178" s="88"/>
      <c r="AA178" s="88"/>
      <c r="AB178" s="88"/>
    </row>
    <row r="179" spans="1:28" x14ac:dyDescent="0.25">
      <c r="A179" s="9"/>
      <c r="B179" s="88"/>
      <c r="C179" s="88"/>
      <c r="D179" s="88"/>
      <c r="E179" s="88"/>
      <c r="F179" s="88"/>
      <c r="G179" s="88"/>
      <c r="H179" s="88"/>
      <c r="I179" s="88"/>
      <c r="J179" s="111"/>
      <c r="K179" s="98"/>
      <c r="L179" s="9"/>
      <c r="M179" s="88"/>
      <c r="N179" s="88"/>
      <c r="O179" s="88"/>
      <c r="P179" s="88"/>
      <c r="Q179" s="88"/>
      <c r="R179" s="88"/>
      <c r="S179" s="88"/>
      <c r="T179" s="88"/>
      <c r="U179" s="88"/>
      <c r="V179" s="88"/>
      <c r="W179" s="88"/>
      <c r="X179" s="88"/>
      <c r="Y179" s="88"/>
      <c r="Z179" s="88"/>
      <c r="AA179" s="88"/>
      <c r="AB179" s="88"/>
    </row>
    <row r="180" spans="1:28" x14ac:dyDescent="0.25">
      <c r="A180" s="9"/>
      <c r="B180" s="88"/>
      <c r="C180" s="88"/>
      <c r="D180" s="88"/>
      <c r="E180" s="88"/>
      <c r="F180" s="88"/>
      <c r="G180" s="88"/>
      <c r="H180" s="88"/>
      <c r="I180" s="88"/>
      <c r="J180" s="111"/>
      <c r="K180" s="98"/>
      <c r="L180" s="9"/>
      <c r="M180" s="88"/>
      <c r="N180" s="88"/>
      <c r="O180" s="88"/>
      <c r="P180" s="88"/>
      <c r="Q180" s="88"/>
      <c r="R180" s="88"/>
      <c r="S180" s="88"/>
      <c r="T180" s="88"/>
      <c r="U180" s="88"/>
      <c r="V180" s="88"/>
      <c r="W180" s="88"/>
      <c r="X180" s="88"/>
      <c r="Y180" s="88"/>
      <c r="Z180" s="88"/>
      <c r="AA180" s="88"/>
      <c r="AB180" s="88"/>
    </row>
    <row r="181" spans="1:28" x14ac:dyDescent="0.25">
      <c r="A181" s="9"/>
      <c r="B181" s="88"/>
      <c r="C181" s="88"/>
      <c r="D181" s="88"/>
      <c r="E181" s="88"/>
      <c r="F181" s="88"/>
      <c r="G181" s="88"/>
      <c r="H181" s="88"/>
      <c r="I181" s="88"/>
      <c r="J181" s="111"/>
      <c r="K181" s="98"/>
      <c r="L181" s="9"/>
      <c r="M181" s="88"/>
      <c r="N181" s="88"/>
      <c r="O181" s="88"/>
      <c r="P181" s="88"/>
      <c r="Q181" s="88"/>
      <c r="R181" s="88"/>
      <c r="S181" s="88"/>
      <c r="T181" s="88"/>
      <c r="U181" s="88"/>
      <c r="V181" s="88"/>
      <c r="W181" s="88"/>
      <c r="X181" s="88"/>
      <c r="Y181" s="88"/>
      <c r="Z181" s="88"/>
      <c r="AA181" s="88"/>
      <c r="AB181" s="88"/>
    </row>
    <row r="182" spans="1:28" x14ac:dyDescent="0.25">
      <c r="A182" s="9"/>
      <c r="B182" s="88"/>
      <c r="C182" s="88"/>
      <c r="D182" s="88"/>
      <c r="E182" s="88"/>
      <c r="F182" s="88"/>
      <c r="G182" s="88"/>
      <c r="H182" s="88"/>
      <c r="I182" s="88"/>
      <c r="J182" s="111"/>
      <c r="K182" s="98"/>
      <c r="L182" s="9"/>
      <c r="M182" s="88"/>
      <c r="N182" s="88"/>
      <c r="O182" s="88"/>
      <c r="P182" s="88"/>
      <c r="Q182" s="88"/>
      <c r="R182" s="88"/>
      <c r="S182" s="88"/>
      <c r="T182" s="88"/>
      <c r="U182" s="88"/>
      <c r="V182" s="88"/>
      <c r="W182" s="88"/>
      <c r="X182" s="88"/>
      <c r="Y182" s="88"/>
      <c r="Z182" s="88"/>
      <c r="AA182" s="88"/>
      <c r="AB182" s="88"/>
    </row>
    <row r="183" spans="1:28" x14ac:dyDescent="0.25">
      <c r="A183" s="9"/>
      <c r="B183" s="88"/>
      <c r="C183" s="88"/>
      <c r="D183" s="88"/>
      <c r="E183" s="88"/>
      <c r="F183" s="88"/>
      <c r="G183" s="88"/>
      <c r="H183" s="88"/>
      <c r="I183" s="88"/>
      <c r="J183" s="111"/>
      <c r="K183" s="98"/>
      <c r="L183" s="9"/>
      <c r="M183" s="88"/>
      <c r="N183" s="88"/>
      <c r="O183" s="88"/>
      <c r="P183" s="88"/>
      <c r="Q183" s="88"/>
      <c r="R183" s="88"/>
      <c r="S183" s="88"/>
      <c r="T183" s="88"/>
      <c r="U183" s="88"/>
      <c r="V183" s="88"/>
      <c r="W183" s="88"/>
      <c r="X183" s="88"/>
      <c r="Y183" s="88"/>
      <c r="Z183" s="88"/>
      <c r="AA183" s="88"/>
      <c r="AB183" s="88"/>
    </row>
    <row r="184" spans="1:28" x14ac:dyDescent="0.25">
      <c r="A184" s="9"/>
      <c r="B184" s="88"/>
      <c r="C184" s="88"/>
      <c r="D184" s="88"/>
      <c r="E184" s="88"/>
      <c r="F184" s="88"/>
      <c r="G184" s="88"/>
      <c r="H184" s="88"/>
      <c r="I184" s="88"/>
      <c r="J184" s="111"/>
      <c r="K184" s="98"/>
      <c r="L184" s="9"/>
      <c r="M184" s="88"/>
      <c r="N184" s="88"/>
      <c r="O184" s="88"/>
      <c r="P184" s="88"/>
      <c r="Q184" s="88"/>
      <c r="R184" s="88"/>
      <c r="S184" s="88"/>
      <c r="T184" s="88"/>
      <c r="U184" s="88"/>
      <c r="V184" s="88"/>
      <c r="W184" s="88"/>
      <c r="X184" s="88"/>
      <c r="Y184" s="88"/>
      <c r="Z184" s="88"/>
      <c r="AA184" s="88"/>
      <c r="AB184" s="88"/>
    </row>
    <row r="185" spans="1:28" x14ac:dyDescent="0.25">
      <c r="A185" s="9"/>
      <c r="B185" s="88"/>
      <c r="C185" s="88"/>
      <c r="D185" s="88"/>
      <c r="E185" s="88"/>
      <c r="F185" s="88"/>
      <c r="G185" s="88"/>
      <c r="H185" s="88"/>
      <c r="I185" s="88"/>
      <c r="J185" s="111"/>
      <c r="K185" s="98"/>
      <c r="L185" s="9"/>
      <c r="M185" s="88"/>
      <c r="N185" s="88"/>
      <c r="O185" s="88"/>
      <c r="P185" s="88"/>
      <c r="Q185" s="88"/>
      <c r="R185" s="88"/>
      <c r="S185" s="88"/>
      <c r="T185" s="88"/>
      <c r="U185" s="88"/>
      <c r="V185" s="88"/>
      <c r="W185" s="88"/>
      <c r="X185" s="88"/>
      <c r="Y185" s="88"/>
      <c r="Z185" s="88"/>
      <c r="AA185" s="88"/>
      <c r="AB185" s="88"/>
    </row>
    <row r="186" spans="1:28" x14ac:dyDescent="0.25">
      <c r="A186" s="9"/>
      <c r="B186" s="88"/>
      <c r="C186" s="88"/>
      <c r="D186" s="88"/>
      <c r="E186" s="88"/>
      <c r="F186" s="88"/>
      <c r="G186" s="88"/>
      <c r="H186" s="88"/>
      <c r="I186" s="88"/>
      <c r="J186" s="111"/>
      <c r="K186" s="98"/>
      <c r="L186" s="9"/>
      <c r="M186" s="88"/>
      <c r="N186" s="88"/>
      <c r="O186" s="88"/>
      <c r="P186" s="88"/>
      <c r="Q186" s="88"/>
      <c r="R186" s="88"/>
      <c r="S186" s="88"/>
      <c r="T186" s="88"/>
      <c r="U186" s="88"/>
      <c r="V186" s="88"/>
      <c r="W186" s="88"/>
      <c r="X186" s="88"/>
      <c r="Y186" s="88"/>
      <c r="Z186" s="88"/>
      <c r="AA186" s="88"/>
      <c r="AB186" s="88"/>
    </row>
    <row r="187" spans="1:28" x14ac:dyDescent="0.25">
      <c r="A187" s="9"/>
      <c r="B187" s="88"/>
      <c r="C187" s="88"/>
      <c r="D187" s="88"/>
      <c r="E187" s="88"/>
      <c r="F187" s="88"/>
      <c r="G187" s="88"/>
      <c r="H187" s="88"/>
      <c r="I187" s="88"/>
      <c r="J187" s="111"/>
      <c r="K187" s="98"/>
      <c r="L187" s="9"/>
      <c r="M187" s="88"/>
      <c r="N187" s="88"/>
      <c r="O187" s="88"/>
      <c r="P187" s="88"/>
      <c r="Q187" s="88"/>
      <c r="R187" s="88"/>
      <c r="S187" s="88"/>
      <c r="T187" s="88"/>
      <c r="U187" s="88"/>
      <c r="V187" s="88"/>
      <c r="W187" s="88"/>
      <c r="X187" s="88"/>
      <c r="Y187" s="88"/>
      <c r="Z187" s="88"/>
      <c r="AA187" s="88"/>
      <c r="AB187" s="88"/>
    </row>
    <row r="188" spans="1:28" x14ac:dyDescent="0.25">
      <c r="A188" s="9"/>
      <c r="B188" s="88"/>
      <c r="C188" s="88"/>
      <c r="D188" s="88"/>
      <c r="E188" s="88"/>
      <c r="F188" s="88"/>
      <c r="G188" s="88"/>
      <c r="H188" s="88"/>
      <c r="I188" s="88"/>
      <c r="J188" s="111"/>
      <c r="K188" s="98"/>
      <c r="L188" s="9"/>
      <c r="M188" s="88"/>
      <c r="N188" s="88"/>
      <c r="O188" s="88"/>
      <c r="P188" s="88"/>
      <c r="Q188" s="88"/>
      <c r="R188" s="88"/>
      <c r="S188" s="88"/>
      <c r="T188" s="88"/>
      <c r="U188" s="88"/>
      <c r="V188" s="88"/>
      <c r="W188" s="88"/>
      <c r="X188" s="88"/>
      <c r="Y188" s="88"/>
      <c r="Z188" s="88"/>
      <c r="AA188" s="88"/>
      <c r="AB188" s="88"/>
    </row>
    <row r="189" spans="1:28" x14ac:dyDescent="0.25">
      <c r="A189" s="9"/>
      <c r="B189" s="88"/>
      <c r="C189" s="88"/>
      <c r="D189" s="88"/>
      <c r="E189" s="88"/>
      <c r="F189" s="88"/>
      <c r="G189" s="88"/>
      <c r="H189" s="88"/>
      <c r="I189" s="88"/>
      <c r="J189" s="111"/>
      <c r="K189" s="98"/>
      <c r="L189" s="9"/>
      <c r="M189" s="88"/>
      <c r="N189" s="88"/>
      <c r="O189" s="88"/>
      <c r="P189" s="88"/>
      <c r="Q189" s="88"/>
      <c r="R189" s="88"/>
      <c r="S189" s="88"/>
      <c r="T189" s="88"/>
      <c r="U189" s="88"/>
      <c r="V189" s="88"/>
      <c r="W189" s="88"/>
      <c r="X189" s="88"/>
      <c r="Y189" s="88"/>
      <c r="Z189" s="88"/>
      <c r="AA189" s="88"/>
      <c r="AB189" s="88"/>
    </row>
    <row r="190" spans="1:28" x14ac:dyDescent="0.25">
      <c r="A190" s="9"/>
      <c r="B190" s="88"/>
      <c r="C190" s="88"/>
      <c r="D190" s="88"/>
      <c r="E190" s="88"/>
      <c r="F190" s="88"/>
      <c r="G190" s="88"/>
      <c r="H190" s="88"/>
      <c r="I190" s="88"/>
      <c r="J190" s="111"/>
      <c r="K190" s="98"/>
      <c r="L190" s="9"/>
      <c r="M190" s="88"/>
      <c r="N190" s="88"/>
      <c r="O190" s="88"/>
      <c r="P190" s="88"/>
      <c r="Q190" s="88"/>
      <c r="R190" s="88"/>
      <c r="S190" s="88"/>
      <c r="T190" s="88"/>
      <c r="U190" s="88"/>
      <c r="V190" s="88"/>
      <c r="W190" s="88"/>
      <c r="X190" s="88"/>
      <c r="Y190" s="88"/>
      <c r="Z190" s="88"/>
      <c r="AA190" s="88"/>
      <c r="AB190" s="88"/>
    </row>
    <row r="191" spans="1:28" x14ac:dyDescent="0.25">
      <c r="A191" s="9"/>
      <c r="B191" s="88"/>
      <c r="C191" s="88"/>
      <c r="D191" s="88"/>
      <c r="E191" s="88"/>
      <c r="F191" s="88"/>
      <c r="G191" s="88"/>
      <c r="H191" s="88"/>
      <c r="I191" s="88"/>
      <c r="J191" s="111"/>
      <c r="K191" s="98"/>
      <c r="L191" s="9"/>
      <c r="M191" s="88"/>
      <c r="N191" s="88"/>
      <c r="O191" s="88"/>
      <c r="P191" s="88"/>
      <c r="Q191" s="88"/>
      <c r="R191" s="88"/>
      <c r="S191" s="88"/>
      <c r="T191" s="88"/>
      <c r="U191" s="88"/>
      <c r="V191" s="88"/>
      <c r="W191" s="88"/>
      <c r="X191" s="88"/>
      <c r="Y191" s="88"/>
      <c r="Z191" s="88"/>
      <c r="AA191" s="88"/>
      <c r="AB191" s="88"/>
    </row>
    <row r="192" spans="1:28" x14ac:dyDescent="0.25">
      <c r="A192" s="9"/>
      <c r="B192" s="88"/>
      <c r="C192" s="88"/>
      <c r="D192" s="88"/>
      <c r="E192" s="88"/>
      <c r="F192" s="88"/>
      <c r="G192" s="88"/>
      <c r="H192" s="88"/>
      <c r="I192" s="88"/>
      <c r="J192" s="111"/>
      <c r="K192" s="98"/>
      <c r="L192" s="9"/>
      <c r="M192" s="88"/>
      <c r="N192" s="88"/>
      <c r="O192" s="88"/>
      <c r="P192" s="88"/>
      <c r="Q192" s="88"/>
      <c r="R192" s="88"/>
      <c r="S192" s="88"/>
      <c r="T192" s="88"/>
      <c r="U192" s="88"/>
      <c r="V192" s="88"/>
      <c r="W192" s="88"/>
      <c r="X192" s="88"/>
      <c r="Y192" s="88"/>
      <c r="Z192" s="88"/>
      <c r="AA192" s="88"/>
      <c r="AB192" s="88"/>
    </row>
    <row r="193" spans="1:28" x14ac:dyDescent="0.25">
      <c r="A193" s="9"/>
      <c r="B193" s="88"/>
      <c r="C193" s="88"/>
      <c r="D193" s="88"/>
      <c r="E193" s="88"/>
      <c r="F193" s="88"/>
      <c r="G193" s="88"/>
      <c r="H193" s="88"/>
      <c r="I193" s="88"/>
      <c r="J193" s="111"/>
      <c r="K193" s="98"/>
      <c r="L193" s="9"/>
      <c r="M193" s="88"/>
      <c r="N193" s="88"/>
      <c r="O193" s="88"/>
      <c r="P193" s="88"/>
      <c r="Q193" s="88"/>
      <c r="R193" s="88"/>
      <c r="S193" s="88"/>
      <c r="T193" s="88"/>
      <c r="U193" s="88"/>
      <c r="V193" s="88"/>
      <c r="W193" s="88"/>
      <c r="X193" s="88"/>
      <c r="Y193" s="88"/>
      <c r="Z193" s="88"/>
      <c r="AA193" s="88"/>
      <c r="AB193" s="88"/>
    </row>
    <row r="194" spans="1:28" x14ac:dyDescent="0.25">
      <c r="A194" s="9"/>
      <c r="B194" s="88"/>
      <c r="C194" s="88"/>
      <c r="D194" s="88"/>
      <c r="E194" s="88"/>
      <c r="F194" s="88"/>
      <c r="G194" s="88"/>
      <c r="H194" s="88"/>
      <c r="I194" s="88"/>
      <c r="J194" s="111"/>
      <c r="K194" s="98"/>
      <c r="L194" s="9"/>
      <c r="M194" s="88"/>
      <c r="N194" s="88"/>
      <c r="O194" s="88"/>
      <c r="P194" s="88"/>
      <c r="Q194" s="88"/>
      <c r="R194" s="88"/>
      <c r="S194" s="88"/>
      <c r="T194" s="88"/>
      <c r="U194" s="88"/>
      <c r="V194" s="88"/>
      <c r="W194" s="88"/>
      <c r="X194" s="88"/>
      <c r="Y194" s="88"/>
      <c r="Z194" s="88"/>
      <c r="AA194" s="88"/>
      <c r="AB194" s="88"/>
    </row>
    <row r="195" spans="1:28" x14ac:dyDescent="0.25">
      <c r="A195" s="9"/>
      <c r="B195" s="88"/>
      <c r="C195" s="88"/>
      <c r="D195" s="88"/>
      <c r="E195" s="88"/>
      <c r="F195" s="88"/>
      <c r="G195" s="88"/>
      <c r="H195" s="88"/>
      <c r="I195" s="88"/>
      <c r="J195" s="111"/>
      <c r="K195" s="98"/>
      <c r="L195" s="9"/>
      <c r="M195" s="88"/>
      <c r="N195" s="88"/>
      <c r="O195" s="88"/>
      <c r="P195" s="88"/>
      <c r="Q195" s="88"/>
      <c r="R195" s="88"/>
      <c r="S195" s="88"/>
      <c r="T195" s="88"/>
      <c r="U195" s="88"/>
      <c r="V195" s="88"/>
      <c r="W195" s="88"/>
      <c r="X195" s="88"/>
      <c r="Y195" s="88"/>
      <c r="Z195" s="88"/>
      <c r="AA195" s="88"/>
      <c r="AB195" s="88"/>
    </row>
    <row r="196" spans="1:28" x14ac:dyDescent="0.25">
      <c r="A196" s="9"/>
      <c r="B196" s="88"/>
      <c r="C196" s="88"/>
      <c r="D196" s="88"/>
      <c r="E196" s="88"/>
      <c r="F196" s="88"/>
      <c r="G196" s="88"/>
      <c r="H196" s="88"/>
      <c r="I196" s="88"/>
      <c r="J196" s="111"/>
      <c r="K196" s="98"/>
      <c r="L196" s="9"/>
      <c r="M196" s="88"/>
      <c r="N196" s="88"/>
      <c r="O196" s="88"/>
      <c r="P196" s="88"/>
      <c r="Q196" s="88"/>
      <c r="R196" s="88"/>
      <c r="S196" s="88"/>
      <c r="T196" s="88"/>
      <c r="U196" s="88"/>
      <c r="V196" s="88"/>
      <c r="W196" s="88"/>
      <c r="X196" s="88"/>
      <c r="Y196" s="88"/>
      <c r="Z196" s="88"/>
      <c r="AA196" s="88"/>
      <c r="AB196" s="88"/>
    </row>
    <row r="197" spans="1:28" x14ac:dyDescent="0.25">
      <c r="A197" s="9"/>
      <c r="B197" s="88"/>
      <c r="C197" s="88"/>
      <c r="D197" s="88"/>
      <c r="E197" s="88"/>
      <c r="F197" s="88"/>
      <c r="G197" s="88"/>
      <c r="H197" s="88"/>
      <c r="I197" s="88"/>
      <c r="J197" s="111"/>
      <c r="K197" s="98"/>
      <c r="L197" s="9"/>
      <c r="M197" s="88"/>
      <c r="N197" s="88"/>
      <c r="O197" s="88"/>
      <c r="P197" s="88"/>
      <c r="Q197" s="88"/>
      <c r="R197" s="88"/>
      <c r="S197" s="88"/>
      <c r="T197" s="88"/>
      <c r="U197" s="88"/>
      <c r="V197" s="88"/>
      <c r="W197" s="88"/>
      <c r="X197" s="88"/>
      <c r="Y197" s="88"/>
      <c r="Z197" s="88"/>
      <c r="AA197" s="88"/>
      <c r="AB197" s="88"/>
    </row>
    <row r="198" spans="1:28" x14ac:dyDescent="0.25">
      <c r="A198" s="9"/>
      <c r="B198" s="88"/>
      <c r="C198" s="88"/>
      <c r="D198" s="88"/>
      <c r="E198" s="88"/>
      <c r="F198" s="88"/>
      <c r="G198" s="88"/>
      <c r="H198" s="88"/>
      <c r="I198" s="88"/>
      <c r="J198" s="111"/>
      <c r="K198" s="98"/>
      <c r="L198" s="9"/>
      <c r="M198" s="88"/>
      <c r="N198" s="88"/>
      <c r="O198" s="88"/>
      <c r="P198" s="88"/>
      <c r="Q198" s="88"/>
      <c r="R198" s="88"/>
      <c r="S198" s="88"/>
      <c r="T198" s="88"/>
      <c r="U198" s="88"/>
      <c r="V198" s="88"/>
      <c r="W198" s="88"/>
      <c r="X198" s="88"/>
      <c r="Y198" s="88"/>
      <c r="Z198" s="88"/>
      <c r="AA198" s="88"/>
      <c r="AB198" s="88"/>
    </row>
    <row r="199" spans="1:28" x14ac:dyDescent="0.25">
      <c r="A199" s="9"/>
      <c r="B199" s="88"/>
      <c r="C199" s="88"/>
      <c r="D199" s="88"/>
      <c r="E199" s="88"/>
      <c r="F199" s="88"/>
      <c r="G199" s="88"/>
      <c r="H199" s="88"/>
      <c r="I199" s="88"/>
      <c r="J199" s="111"/>
      <c r="K199" s="98"/>
      <c r="L199" s="9"/>
      <c r="M199" s="88"/>
      <c r="N199" s="88"/>
      <c r="O199" s="88"/>
      <c r="P199" s="88"/>
      <c r="Q199" s="88"/>
      <c r="R199" s="88"/>
      <c r="S199" s="88"/>
      <c r="T199" s="88"/>
      <c r="U199" s="88"/>
      <c r="V199" s="88"/>
      <c r="W199" s="88"/>
      <c r="X199" s="88"/>
      <c r="Y199" s="88"/>
      <c r="Z199" s="88"/>
      <c r="AA199" s="88"/>
      <c r="AB199" s="88"/>
    </row>
    <row r="200" spans="1:28" x14ac:dyDescent="0.25">
      <c r="A200" s="9"/>
      <c r="B200" s="88"/>
      <c r="C200" s="88"/>
      <c r="D200" s="88"/>
      <c r="E200" s="88"/>
      <c r="F200" s="88"/>
      <c r="G200" s="88"/>
      <c r="H200" s="88"/>
      <c r="I200" s="88"/>
      <c r="J200" s="111"/>
      <c r="K200" s="98"/>
      <c r="L200" s="9"/>
      <c r="M200" s="88"/>
      <c r="N200" s="88"/>
      <c r="O200" s="88"/>
      <c r="P200" s="88"/>
      <c r="Q200" s="88"/>
      <c r="R200" s="88"/>
      <c r="S200" s="88"/>
      <c r="T200" s="88"/>
      <c r="U200" s="88"/>
      <c r="V200" s="88"/>
      <c r="W200" s="88"/>
      <c r="X200" s="88"/>
      <c r="Y200" s="88"/>
      <c r="Z200" s="88"/>
      <c r="AA200" s="88"/>
      <c r="AB200" s="88"/>
    </row>
    <row r="201" spans="1:28" x14ac:dyDescent="0.25">
      <c r="A201" s="9"/>
      <c r="B201" s="88"/>
      <c r="C201" s="88"/>
      <c r="D201" s="88"/>
      <c r="E201" s="88"/>
      <c r="F201" s="88"/>
      <c r="G201" s="88"/>
      <c r="H201" s="88"/>
      <c r="I201" s="88"/>
      <c r="J201" s="111"/>
      <c r="K201" s="98"/>
      <c r="L201" s="9"/>
      <c r="M201" s="88"/>
      <c r="N201" s="88"/>
      <c r="O201" s="88"/>
      <c r="P201" s="88"/>
      <c r="Q201" s="88"/>
      <c r="R201" s="88"/>
      <c r="S201" s="88"/>
      <c r="T201" s="88"/>
      <c r="U201" s="88"/>
      <c r="V201" s="88"/>
      <c r="W201" s="88"/>
      <c r="X201" s="88"/>
      <c r="Y201" s="88"/>
      <c r="Z201" s="88"/>
      <c r="AA201" s="88"/>
      <c r="AB201" s="88"/>
    </row>
    <row r="202" spans="1:28" x14ac:dyDescent="0.25">
      <c r="A202" s="9"/>
      <c r="B202" s="88"/>
      <c r="C202" s="88"/>
      <c r="D202" s="88"/>
      <c r="E202" s="88"/>
      <c r="F202" s="88"/>
      <c r="G202" s="88"/>
      <c r="H202" s="88"/>
      <c r="I202" s="88"/>
      <c r="J202" s="111"/>
      <c r="K202" s="98"/>
      <c r="L202" s="9"/>
      <c r="M202" s="88"/>
      <c r="N202" s="88"/>
      <c r="O202" s="88"/>
      <c r="P202" s="88"/>
      <c r="Q202" s="88"/>
      <c r="R202" s="88"/>
      <c r="S202" s="88"/>
      <c r="T202" s="88"/>
      <c r="U202" s="88"/>
      <c r="V202" s="88"/>
      <c r="W202" s="88"/>
      <c r="X202" s="88"/>
      <c r="Y202" s="88"/>
      <c r="Z202" s="88"/>
      <c r="AA202" s="88"/>
      <c r="AB202" s="88"/>
    </row>
    <row r="203" spans="1:28" x14ac:dyDescent="0.25">
      <c r="A203" s="9"/>
      <c r="B203" s="88"/>
      <c r="C203" s="88"/>
      <c r="D203" s="88"/>
      <c r="E203" s="88"/>
      <c r="F203" s="88"/>
      <c r="G203" s="88"/>
      <c r="H203" s="88"/>
      <c r="I203" s="88"/>
      <c r="J203" s="111"/>
      <c r="K203" s="98"/>
      <c r="L203" s="9"/>
      <c r="M203" s="88"/>
      <c r="N203" s="88"/>
      <c r="O203" s="88"/>
      <c r="P203" s="88"/>
      <c r="Q203" s="88"/>
      <c r="R203" s="88"/>
      <c r="S203" s="88"/>
      <c r="T203" s="88"/>
      <c r="U203" s="88"/>
      <c r="V203" s="88"/>
      <c r="W203" s="88"/>
      <c r="X203" s="88"/>
      <c r="Y203" s="88"/>
      <c r="Z203" s="88"/>
      <c r="AA203" s="88"/>
      <c r="AB203" s="88"/>
    </row>
    <row r="204" spans="1:28" x14ac:dyDescent="0.25">
      <c r="A204" s="9"/>
      <c r="B204" s="88"/>
      <c r="C204" s="88"/>
      <c r="D204" s="88"/>
      <c r="E204" s="88"/>
      <c r="F204" s="88"/>
      <c r="G204" s="88"/>
      <c r="H204" s="88"/>
      <c r="I204" s="88"/>
      <c r="J204" s="111"/>
      <c r="K204" s="98"/>
      <c r="L204" s="9"/>
      <c r="M204" s="88"/>
      <c r="N204" s="88"/>
      <c r="O204" s="88"/>
      <c r="P204" s="88"/>
      <c r="Q204" s="88"/>
      <c r="R204" s="88"/>
      <c r="S204" s="88"/>
      <c r="T204" s="88"/>
      <c r="U204" s="88"/>
      <c r="V204" s="88"/>
      <c r="W204" s="88"/>
      <c r="X204" s="88"/>
      <c r="Y204" s="88"/>
      <c r="Z204" s="88"/>
      <c r="AA204" s="88"/>
      <c r="AB204" s="88"/>
    </row>
    <row r="205" spans="1:28" x14ac:dyDescent="0.25">
      <c r="A205" s="9"/>
      <c r="B205" s="88"/>
      <c r="C205" s="88"/>
      <c r="D205" s="88"/>
      <c r="E205" s="88"/>
      <c r="F205" s="88"/>
      <c r="G205" s="88"/>
      <c r="H205" s="88"/>
      <c r="I205" s="88"/>
      <c r="J205" s="111"/>
      <c r="K205" s="98"/>
      <c r="L205" s="9"/>
      <c r="M205" s="88"/>
      <c r="N205" s="88"/>
      <c r="O205" s="88"/>
      <c r="P205" s="88"/>
      <c r="Q205" s="88"/>
      <c r="R205" s="88"/>
      <c r="S205" s="88"/>
      <c r="T205" s="88"/>
      <c r="U205" s="88"/>
      <c r="V205" s="88"/>
      <c r="W205" s="88"/>
      <c r="X205" s="88"/>
      <c r="Y205" s="88"/>
      <c r="Z205" s="88"/>
      <c r="AA205" s="88"/>
      <c r="AB205" s="88"/>
    </row>
    <row r="206" spans="1:28" x14ac:dyDescent="0.25">
      <c r="A206" s="9"/>
      <c r="B206" s="88"/>
      <c r="C206" s="88"/>
      <c r="D206" s="88"/>
      <c r="E206" s="88"/>
      <c r="F206" s="88"/>
      <c r="G206" s="88"/>
      <c r="H206" s="88"/>
      <c r="I206" s="88"/>
      <c r="J206" s="111"/>
      <c r="K206" s="98"/>
      <c r="L206" s="9"/>
      <c r="M206" s="88"/>
      <c r="N206" s="88"/>
      <c r="O206" s="88"/>
      <c r="P206" s="88"/>
      <c r="Q206" s="88"/>
      <c r="R206" s="88"/>
      <c r="S206" s="88"/>
      <c r="T206" s="88"/>
      <c r="U206" s="88"/>
      <c r="V206" s="88"/>
      <c r="W206" s="88"/>
      <c r="X206" s="88"/>
      <c r="Y206" s="88"/>
      <c r="Z206" s="88"/>
      <c r="AA206" s="88"/>
      <c r="AB206" s="88"/>
    </row>
    <row r="207" spans="1:28" x14ac:dyDescent="0.25">
      <c r="A207" s="9"/>
      <c r="B207" s="88"/>
      <c r="C207" s="88"/>
      <c r="D207" s="88"/>
      <c r="E207" s="88"/>
      <c r="F207" s="88"/>
      <c r="G207" s="88"/>
      <c r="H207" s="88"/>
      <c r="I207" s="88"/>
      <c r="J207" s="111"/>
      <c r="K207" s="98"/>
      <c r="L207" s="9"/>
      <c r="M207" s="88"/>
      <c r="N207" s="88"/>
      <c r="O207" s="88"/>
      <c r="P207" s="88"/>
      <c r="Q207" s="88"/>
      <c r="R207" s="88"/>
      <c r="S207" s="88"/>
      <c r="T207" s="88"/>
      <c r="U207" s="88"/>
      <c r="V207" s="88"/>
      <c r="W207" s="88"/>
      <c r="X207" s="88"/>
      <c r="Y207" s="88"/>
      <c r="Z207" s="88"/>
      <c r="AA207" s="88"/>
      <c r="AB207" s="88"/>
    </row>
    <row r="208" spans="1:28" x14ac:dyDescent="0.25">
      <c r="A208" s="9"/>
      <c r="B208" s="88"/>
      <c r="C208" s="88"/>
      <c r="D208" s="88"/>
      <c r="E208" s="88"/>
      <c r="F208" s="88"/>
      <c r="G208" s="88"/>
      <c r="H208" s="88"/>
      <c r="I208" s="88"/>
      <c r="J208" s="111"/>
      <c r="K208" s="98"/>
      <c r="L208" s="9"/>
      <c r="M208" s="88"/>
      <c r="N208" s="88"/>
      <c r="O208" s="88"/>
      <c r="P208" s="88"/>
      <c r="Q208" s="88"/>
      <c r="R208" s="88"/>
      <c r="S208" s="88"/>
      <c r="T208" s="88"/>
      <c r="U208" s="88"/>
      <c r="V208" s="88"/>
      <c r="W208" s="88"/>
      <c r="X208" s="88"/>
      <c r="Y208" s="88"/>
      <c r="Z208" s="88"/>
      <c r="AA208" s="88"/>
      <c r="AB208" s="88"/>
    </row>
    <row r="209" spans="1:28" x14ac:dyDescent="0.25">
      <c r="A209" s="9"/>
      <c r="B209" s="88"/>
      <c r="C209" s="88"/>
      <c r="D209" s="88"/>
      <c r="E209" s="88"/>
      <c r="F209" s="88"/>
      <c r="G209" s="88"/>
      <c r="H209" s="88"/>
      <c r="I209" s="88"/>
      <c r="J209" s="111"/>
      <c r="K209" s="98"/>
      <c r="L209" s="9"/>
      <c r="M209" s="88"/>
      <c r="N209" s="88"/>
      <c r="O209" s="88"/>
      <c r="P209" s="88"/>
      <c r="Q209" s="88"/>
      <c r="R209" s="88"/>
      <c r="S209" s="88"/>
      <c r="T209" s="88"/>
      <c r="U209" s="88"/>
      <c r="V209" s="88"/>
      <c r="W209" s="88"/>
      <c r="X209" s="88"/>
      <c r="Y209" s="88"/>
      <c r="Z209" s="88"/>
      <c r="AA209" s="88"/>
      <c r="AB209" s="88"/>
    </row>
    <row r="210" spans="1:28" x14ac:dyDescent="0.25">
      <c r="A210" s="9"/>
      <c r="B210" s="88"/>
      <c r="C210" s="88"/>
      <c r="D210" s="88"/>
      <c r="E210" s="88"/>
      <c r="F210" s="88"/>
      <c r="G210" s="88"/>
      <c r="H210" s="88"/>
      <c r="I210" s="88"/>
      <c r="J210" s="111"/>
      <c r="K210" s="98"/>
      <c r="L210" s="9"/>
      <c r="M210" s="88"/>
      <c r="N210" s="88"/>
      <c r="O210" s="88"/>
      <c r="P210" s="88"/>
      <c r="Q210" s="88"/>
      <c r="R210" s="88"/>
      <c r="S210" s="88"/>
      <c r="T210" s="88"/>
      <c r="U210" s="88"/>
      <c r="V210" s="88"/>
      <c r="W210" s="88"/>
      <c r="X210" s="88"/>
      <c r="Y210" s="88"/>
      <c r="Z210" s="88"/>
      <c r="AA210" s="88"/>
      <c r="AB210" s="88"/>
    </row>
    <row r="211" spans="1:28" x14ac:dyDescent="0.25">
      <c r="A211" s="9"/>
      <c r="B211" s="88"/>
      <c r="C211" s="88"/>
      <c r="D211" s="88"/>
      <c r="E211" s="88"/>
      <c r="F211" s="88"/>
      <c r="G211" s="88"/>
      <c r="H211" s="88"/>
      <c r="I211" s="88"/>
      <c r="J211" s="111"/>
      <c r="K211" s="98"/>
      <c r="L211" s="9"/>
      <c r="M211" s="88"/>
      <c r="N211" s="88"/>
      <c r="O211" s="88"/>
      <c r="P211" s="88"/>
      <c r="Q211" s="88"/>
      <c r="R211" s="88"/>
      <c r="S211" s="88"/>
      <c r="T211" s="88"/>
      <c r="U211" s="88"/>
      <c r="V211" s="88"/>
      <c r="W211" s="88"/>
      <c r="X211" s="88"/>
      <c r="Y211" s="88"/>
      <c r="Z211" s="88"/>
      <c r="AA211" s="88"/>
      <c r="AB211" s="88"/>
    </row>
    <row r="212" spans="1:28" x14ac:dyDescent="0.25">
      <c r="A212" s="9"/>
      <c r="B212" s="88"/>
      <c r="C212" s="88"/>
      <c r="D212" s="88"/>
      <c r="E212" s="88"/>
      <c r="F212" s="88"/>
      <c r="G212" s="88"/>
      <c r="H212" s="88"/>
      <c r="I212" s="88"/>
      <c r="J212" s="111"/>
      <c r="K212" s="98"/>
      <c r="L212" s="9"/>
      <c r="M212" s="88"/>
      <c r="N212" s="88"/>
      <c r="O212" s="88"/>
      <c r="P212" s="88"/>
      <c r="Q212" s="88"/>
      <c r="R212" s="88"/>
      <c r="S212" s="88"/>
      <c r="T212" s="88"/>
      <c r="U212" s="88"/>
      <c r="V212" s="88"/>
      <c r="W212" s="88"/>
      <c r="X212" s="88"/>
      <c r="Y212" s="88"/>
      <c r="Z212" s="88"/>
      <c r="AA212" s="88"/>
      <c r="AB212" s="88"/>
    </row>
    <row r="213" spans="1:28" x14ac:dyDescent="0.25">
      <c r="A213" s="9"/>
      <c r="B213" s="88"/>
      <c r="C213" s="88"/>
      <c r="D213" s="88"/>
      <c r="E213" s="88"/>
      <c r="F213" s="88"/>
      <c r="G213" s="88"/>
      <c r="H213" s="88"/>
      <c r="I213" s="88"/>
      <c r="J213" s="111"/>
      <c r="K213" s="98"/>
      <c r="L213" s="9"/>
      <c r="M213" s="88"/>
      <c r="N213" s="88"/>
      <c r="O213" s="88"/>
      <c r="P213" s="88"/>
      <c r="Q213" s="88"/>
      <c r="R213" s="88"/>
      <c r="S213" s="88"/>
      <c r="T213" s="88"/>
      <c r="U213" s="88"/>
      <c r="V213" s="88"/>
      <c r="W213" s="88"/>
      <c r="X213" s="88"/>
      <c r="Y213" s="88"/>
      <c r="Z213" s="88"/>
      <c r="AA213" s="88"/>
      <c r="AB213" s="88"/>
    </row>
    <row r="214" spans="1:28" x14ac:dyDescent="0.25">
      <c r="A214" s="9"/>
      <c r="B214" s="88"/>
      <c r="C214" s="88"/>
      <c r="D214" s="88"/>
      <c r="E214" s="88"/>
      <c r="F214" s="88"/>
      <c r="G214" s="88"/>
      <c r="H214" s="88"/>
      <c r="I214" s="88"/>
      <c r="J214" s="111"/>
      <c r="K214" s="98"/>
      <c r="L214" s="9"/>
      <c r="M214" s="88"/>
      <c r="N214" s="88"/>
      <c r="O214" s="88"/>
      <c r="P214" s="88"/>
      <c r="Q214" s="88"/>
      <c r="R214" s="88"/>
      <c r="S214" s="88"/>
      <c r="T214" s="88"/>
      <c r="U214" s="88"/>
      <c r="V214" s="88"/>
      <c r="W214" s="88"/>
      <c r="X214" s="88"/>
      <c r="Y214" s="88"/>
      <c r="Z214" s="88"/>
      <c r="AA214" s="88"/>
      <c r="AB214" s="88"/>
    </row>
    <row r="215" spans="1:28" x14ac:dyDescent="0.25">
      <c r="A215" s="9"/>
      <c r="B215" s="88"/>
      <c r="C215" s="88"/>
      <c r="D215" s="88"/>
      <c r="E215" s="88"/>
      <c r="F215" s="88"/>
      <c r="G215" s="88"/>
      <c r="H215" s="88"/>
      <c r="I215" s="88"/>
      <c r="J215" s="111"/>
      <c r="K215" s="98"/>
      <c r="L215" s="9"/>
      <c r="M215" s="88"/>
      <c r="N215" s="88"/>
      <c r="O215" s="88"/>
      <c r="P215" s="88"/>
      <c r="Q215" s="88"/>
      <c r="R215" s="88"/>
      <c r="S215" s="88"/>
      <c r="T215" s="88"/>
      <c r="U215" s="88"/>
      <c r="V215" s="88"/>
      <c r="W215" s="88"/>
      <c r="X215" s="88"/>
      <c r="Y215" s="88"/>
      <c r="Z215" s="88"/>
      <c r="AA215" s="88"/>
      <c r="AB215" s="88"/>
    </row>
    <row r="216" spans="1:28" x14ac:dyDescent="0.25">
      <c r="A216" s="9"/>
      <c r="B216" s="88"/>
      <c r="C216" s="88"/>
      <c r="D216" s="88"/>
      <c r="E216" s="88"/>
      <c r="F216" s="88"/>
      <c r="G216" s="88"/>
      <c r="H216" s="88"/>
      <c r="I216" s="88"/>
      <c r="J216" s="111"/>
      <c r="K216" s="98"/>
      <c r="L216" s="9"/>
      <c r="M216" s="88"/>
      <c r="N216" s="88"/>
      <c r="O216" s="88"/>
      <c r="P216" s="88"/>
      <c r="Q216" s="88"/>
      <c r="R216" s="88"/>
      <c r="S216" s="88"/>
      <c r="T216" s="88"/>
      <c r="U216" s="88"/>
      <c r="V216" s="88"/>
      <c r="W216" s="88"/>
      <c r="X216" s="88"/>
      <c r="Y216" s="88"/>
      <c r="Z216" s="88"/>
      <c r="AA216" s="88"/>
      <c r="AB216" s="88"/>
    </row>
    <row r="217" spans="1:28" x14ac:dyDescent="0.25">
      <c r="A217" s="9"/>
      <c r="B217" s="88"/>
      <c r="C217" s="88"/>
      <c r="D217" s="88"/>
      <c r="E217" s="88"/>
      <c r="F217" s="88"/>
      <c r="G217" s="88"/>
      <c r="H217" s="88"/>
      <c r="I217" s="88"/>
      <c r="J217" s="111"/>
      <c r="K217" s="98"/>
      <c r="L217" s="9"/>
      <c r="M217" s="88"/>
      <c r="N217" s="88"/>
      <c r="O217" s="88"/>
      <c r="P217" s="88"/>
      <c r="Q217" s="88"/>
      <c r="R217" s="88"/>
      <c r="S217" s="88"/>
      <c r="T217" s="88"/>
      <c r="U217" s="88"/>
      <c r="V217" s="88"/>
      <c r="W217" s="88"/>
      <c r="X217" s="88"/>
      <c r="Y217" s="88"/>
      <c r="Z217" s="88"/>
      <c r="AA217" s="88"/>
      <c r="AB217" s="88"/>
    </row>
    <row r="218" spans="1:28" x14ac:dyDescent="0.25">
      <c r="A218" s="9"/>
      <c r="B218" s="88"/>
      <c r="C218" s="88"/>
      <c r="D218" s="88"/>
      <c r="E218" s="88"/>
      <c r="F218" s="88"/>
      <c r="G218" s="88"/>
      <c r="H218" s="88"/>
      <c r="I218" s="88"/>
      <c r="J218" s="111"/>
      <c r="K218" s="98"/>
      <c r="L218" s="9"/>
      <c r="M218" s="88"/>
      <c r="N218" s="88"/>
      <c r="O218" s="88"/>
      <c r="P218" s="88"/>
      <c r="Q218" s="88"/>
      <c r="R218" s="88"/>
      <c r="S218" s="88"/>
      <c r="T218" s="88"/>
      <c r="U218" s="88"/>
      <c r="V218" s="88"/>
      <c r="W218" s="88"/>
      <c r="X218" s="88"/>
      <c r="Y218" s="88"/>
      <c r="Z218" s="88"/>
      <c r="AA218" s="88"/>
      <c r="AB218" s="88"/>
    </row>
    <row r="219" spans="1:28" x14ac:dyDescent="0.25">
      <c r="A219" s="9"/>
      <c r="B219" s="88"/>
      <c r="C219" s="88"/>
      <c r="D219" s="88"/>
      <c r="E219" s="88"/>
      <c r="F219" s="88"/>
      <c r="G219" s="88"/>
      <c r="H219" s="88"/>
      <c r="I219" s="88"/>
      <c r="J219" s="111"/>
      <c r="K219" s="98"/>
      <c r="L219" s="9"/>
      <c r="M219" s="88"/>
      <c r="N219" s="88"/>
      <c r="O219" s="88"/>
      <c r="P219" s="88"/>
      <c r="Q219" s="88"/>
      <c r="R219" s="88"/>
      <c r="S219" s="88"/>
      <c r="T219" s="88"/>
      <c r="U219" s="88"/>
      <c r="V219" s="88"/>
      <c r="W219" s="88"/>
      <c r="X219" s="88"/>
      <c r="Y219" s="88"/>
      <c r="Z219" s="88"/>
      <c r="AA219" s="88"/>
      <c r="AB219" s="88"/>
    </row>
    <row r="220" spans="1:28" x14ac:dyDescent="0.25">
      <c r="A220" s="9"/>
      <c r="B220" s="88"/>
      <c r="C220" s="88"/>
      <c r="D220" s="88"/>
      <c r="E220" s="88"/>
      <c r="F220" s="88"/>
      <c r="G220" s="88"/>
      <c r="H220" s="88"/>
      <c r="I220" s="88"/>
      <c r="J220" s="111"/>
      <c r="K220" s="98"/>
      <c r="L220" s="9"/>
      <c r="M220" s="88"/>
      <c r="N220" s="88"/>
      <c r="O220" s="88"/>
      <c r="P220" s="88"/>
      <c r="Q220" s="88"/>
      <c r="R220" s="88"/>
      <c r="S220" s="88"/>
      <c r="T220" s="88"/>
      <c r="U220" s="88"/>
      <c r="V220" s="88"/>
      <c r="W220" s="88"/>
      <c r="X220" s="88"/>
      <c r="Y220" s="88"/>
      <c r="Z220" s="88"/>
      <c r="AA220" s="88"/>
      <c r="AB220" s="88"/>
    </row>
    <row r="221" spans="1:28" x14ac:dyDescent="0.25">
      <c r="A221" s="9"/>
      <c r="B221" s="88"/>
      <c r="C221" s="88"/>
      <c r="D221" s="88"/>
      <c r="E221" s="88"/>
      <c r="F221" s="88"/>
      <c r="G221" s="88"/>
      <c r="H221" s="88"/>
      <c r="I221" s="88"/>
      <c r="J221" s="111"/>
      <c r="K221" s="98"/>
      <c r="L221" s="9"/>
      <c r="M221" s="88"/>
      <c r="N221" s="88"/>
      <c r="O221" s="88"/>
      <c r="P221" s="88"/>
      <c r="Q221" s="88"/>
      <c r="R221" s="88"/>
      <c r="S221" s="88"/>
      <c r="T221" s="88"/>
      <c r="U221" s="88"/>
      <c r="V221" s="88"/>
      <c r="W221" s="88"/>
      <c r="X221" s="88"/>
      <c r="Y221" s="88"/>
      <c r="Z221" s="88"/>
      <c r="AA221" s="88"/>
      <c r="AB221" s="88"/>
    </row>
    <row r="222" spans="1:28" x14ac:dyDescent="0.25">
      <c r="A222" s="9"/>
      <c r="B222" s="88"/>
      <c r="C222" s="88"/>
      <c r="D222" s="88"/>
      <c r="E222" s="88"/>
      <c r="F222" s="88"/>
      <c r="G222" s="88"/>
      <c r="H222" s="88"/>
      <c r="I222" s="88"/>
      <c r="J222" s="111"/>
      <c r="K222" s="98"/>
      <c r="L222" s="9"/>
      <c r="M222" s="88"/>
      <c r="N222" s="88"/>
      <c r="O222" s="88"/>
      <c r="P222" s="88"/>
      <c r="Q222" s="88"/>
      <c r="R222" s="88"/>
      <c r="S222" s="88"/>
      <c r="T222" s="88"/>
      <c r="U222" s="88"/>
      <c r="V222" s="88"/>
      <c r="W222" s="88"/>
      <c r="X222" s="88"/>
      <c r="Y222" s="88"/>
      <c r="Z222" s="88"/>
      <c r="AA222" s="88"/>
      <c r="AB222" s="88"/>
    </row>
    <row r="223" spans="1:28" x14ac:dyDescent="0.25">
      <c r="A223" s="9"/>
      <c r="B223" s="88"/>
      <c r="C223" s="88"/>
      <c r="D223" s="88"/>
      <c r="E223" s="88"/>
      <c r="F223" s="88"/>
      <c r="G223" s="88"/>
      <c r="H223" s="88"/>
      <c r="I223" s="88"/>
      <c r="J223" s="111"/>
      <c r="K223" s="98"/>
      <c r="L223" s="9"/>
      <c r="M223" s="88"/>
      <c r="N223" s="88"/>
      <c r="O223" s="88"/>
      <c r="P223" s="88"/>
      <c r="Q223" s="88"/>
      <c r="R223" s="88"/>
      <c r="S223" s="88"/>
      <c r="T223" s="88"/>
      <c r="U223" s="88"/>
      <c r="V223" s="88"/>
      <c r="W223" s="88"/>
      <c r="X223" s="88"/>
      <c r="Y223" s="88"/>
      <c r="Z223" s="88"/>
      <c r="AA223" s="88"/>
      <c r="AB223" s="88"/>
    </row>
    <row r="224" spans="1:28" x14ac:dyDescent="0.25">
      <c r="A224" s="9"/>
      <c r="B224" s="88"/>
      <c r="C224" s="88"/>
      <c r="D224" s="88"/>
      <c r="E224" s="88"/>
      <c r="F224" s="88"/>
      <c r="G224" s="88"/>
      <c r="H224" s="88"/>
      <c r="I224" s="88"/>
      <c r="J224" s="111"/>
      <c r="K224" s="98"/>
      <c r="L224" s="9"/>
      <c r="M224" s="88"/>
      <c r="N224" s="88"/>
      <c r="O224" s="88"/>
      <c r="P224" s="88"/>
      <c r="Q224" s="88"/>
      <c r="R224" s="88"/>
      <c r="S224" s="88"/>
      <c r="T224" s="88"/>
      <c r="U224" s="88"/>
      <c r="V224" s="88"/>
      <c r="W224" s="88"/>
      <c r="X224" s="88"/>
      <c r="Y224" s="88"/>
      <c r="Z224" s="88"/>
      <c r="AA224" s="88"/>
      <c r="AB224" s="88"/>
    </row>
    <row r="225" spans="1:28" x14ac:dyDescent="0.25">
      <c r="A225" s="9"/>
      <c r="B225" s="88"/>
      <c r="C225" s="88"/>
      <c r="D225" s="88"/>
      <c r="E225" s="88"/>
      <c r="F225" s="88"/>
      <c r="G225" s="88"/>
      <c r="H225" s="88"/>
      <c r="I225" s="88"/>
      <c r="J225" s="111"/>
      <c r="K225" s="98"/>
      <c r="L225" s="9"/>
      <c r="M225" s="88"/>
      <c r="N225" s="88"/>
      <c r="O225" s="88"/>
      <c r="P225" s="88"/>
      <c r="Q225" s="88"/>
      <c r="R225" s="88"/>
      <c r="S225" s="88"/>
      <c r="T225" s="88"/>
      <c r="U225" s="88"/>
      <c r="V225" s="88"/>
      <c r="W225" s="88"/>
      <c r="X225" s="88"/>
      <c r="Y225" s="88"/>
      <c r="Z225" s="88"/>
      <c r="AA225" s="88"/>
      <c r="AB225" s="88"/>
    </row>
    <row r="226" spans="1:28" x14ac:dyDescent="0.25">
      <c r="A226" s="9"/>
      <c r="B226" s="88"/>
      <c r="C226" s="88"/>
      <c r="D226" s="88"/>
      <c r="E226" s="88"/>
      <c r="F226" s="88"/>
      <c r="G226" s="88"/>
      <c r="H226" s="88"/>
      <c r="I226" s="88"/>
      <c r="J226" s="111"/>
      <c r="K226" s="98"/>
      <c r="L226" s="9"/>
      <c r="M226" s="88"/>
      <c r="N226" s="88"/>
      <c r="O226" s="88"/>
      <c r="P226" s="88"/>
      <c r="Q226" s="88"/>
      <c r="R226" s="88"/>
      <c r="S226" s="88"/>
      <c r="T226" s="88"/>
      <c r="U226" s="88"/>
      <c r="V226" s="88"/>
      <c r="W226" s="88"/>
      <c r="X226" s="88"/>
      <c r="Y226" s="88"/>
      <c r="Z226" s="88"/>
      <c r="AA226" s="88"/>
      <c r="AB226" s="88"/>
    </row>
    <row r="227" spans="1:28" x14ac:dyDescent="0.25">
      <c r="A227" s="9"/>
      <c r="B227" s="88"/>
      <c r="C227" s="88"/>
      <c r="D227" s="88"/>
      <c r="E227" s="88"/>
      <c r="F227" s="88"/>
      <c r="G227" s="88"/>
      <c r="H227" s="88"/>
      <c r="I227" s="88"/>
      <c r="J227" s="111"/>
      <c r="K227" s="98"/>
      <c r="L227" s="9"/>
      <c r="M227" s="88"/>
      <c r="N227" s="88"/>
      <c r="O227" s="88"/>
      <c r="P227" s="88"/>
      <c r="Q227" s="88"/>
      <c r="R227" s="88"/>
      <c r="S227" s="88"/>
      <c r="T227" s="88"/>
      <c r="U227" s="88"/>
      <c r="V227" s="88"/>
      <c r="W227" s="88"/>
      <c r="X227" s="88"/>
      <c r="Y227" s="88"/>
      <c r="Z227" s="88"/>
      <c r="AA227" s="88"/>
      <c r="AB227" s="88"/>
    </row>
    <row r="228" spans="1:28" x14ac:dyDescent="0.25">
      <c r="A228" s="9"/>
      <c r="B228" s="88"/>
      <c r="C228" s="88"/>
      <c r="D228" s="88"/>
      <c r="E228" s="88"/>
      <c r="F228" s="88"/>
      <c r="G228" s="88"/>
      <c r="H228" s="88"/>
      <c r="I228" s="88"/>
      <c r="J228" s="111"/>
      <c r="K228" s="98"/>
      <c r="L228" s="9"/>
      <c r="M228" s="88"/>
      <c r="N228" s="88"/>
      <c r="O228" s="88"/>
      <c r="P228" s="88"/>
      <c r="Q228" s="88"/>
      <c r="R228" s="88"/>
      <c r="S228" s="88"/>
      <c r="T228" s="88"/>
      <c r="U228" s="88"/>
      <c r="V228" s="88"/>
      <c r="W228" s="88"/>
      <c r="X228" s="88"/>
      <c r="Y228" s="88"/>
      <c r="Z228" s="88"/>
      <c r="AA228" s="88"/>
      <c r="AB228" s="88"/>
    </row>
    <row r="229" spans="1:28" x14ac:dyDescent="0.25">
      <c r="A229" s="9"/>
      <c r="B229" s="88"/>
      <c r="C229" s="88"/>
      <c r="D229" s="88"/>
      <c r="E229" s="88"/>
      <c r="F229" s="88"/>
      <c r="G229" s="88"/>
      <c r="H229" s="88"/>
      <c r="I229" s="88"/>
      <c r="J229" s="111"/>
      <c r="K229" s="98"/>
      <c r="L229" s="9"/>
      <c r="M229" s="88"/>
      <c r="N229" s="88"/>
      <c r="O229" s="88"/>
      <c r="P229" s="88"/>
      <c r="Q229" s="88"/>
      <c r="R229" s="88"/>
      <c r="S229" s="88"/>
      <c r="T229" s="88"/>
      <c r="U229" s="88"/>
      <c r="V229" s="88"/>
      <c r="W229" s="88"/>
      <c r="X229" s="88"/>
      <c r="Y229" s="88"/>
      <c r="Z229" s="88"/>
      <c r="AA229" s="88"/>
      <c r="AB229" s="88"/>
    </row>
    <row r="230" spans="1:28" x14ac:dyDescent="0.25">
      <c r="A230" s="9"/>
      <c r="B230" s="88"/>
      <c r="C230" s="88"/>
      <c r="D230" s="88"/>
      <c r="E230" s="88"/>
      <c r="F230" s="88"/>
      <c r="G230" s="88"/>
      <c r="H230" s="88"/>
      <c r="I230" s="88"/>
      <c r="J230" s="111"/>
      <c r="K230" s="98"/>
      <c r="L230" s="9"/>
      <c r="M230" s="88"/>
      <c r="N230" s="88"/>
      <c r="O230" s="88"/>
      <c r="P230" s="88"/>
      <c r="Q230" s="88"/>
      <c r="R230" s="88"/>
      <c r="S230" s="88"/>
      <c r="T230" s="88"/>
      <c r="U230" s="88"/>
      <c r="V230" s="88"/>
      <c r="W230" s="88"/>
      <c r="X230" s="88"/>
      <c r="Y230" s="88"/>
      <c r="Z230" s="88"/>
      <c r="AA230" s="88"/>
      <c r="AB230" s="88"/>
    </row>
    <row r="231" spans="1:28" x14ac:dyDescent="0.25">
      <c r="A231" s="9"/>
      <c r="B231" s="88"/>
      <c r="C231" s="88"/>
      <c r="D231" s="88"/>
      <c r="E231" s="88"/>
      <c r="F231" s="88"/>
      <c r="G231" s="88"/>
      <c r="H231" s="88"/>
      <c r="I231" s="88"/>
      <c r="J231" s="111"/>
      <c r="K231" s="98"/>
      <c r="L231" s="9"/>
      <c r="M231" s="88"/>
      <c r="N231" s="88"/>
      <c r="O231" s="88"/>
      <c r="P231" s="88"/>
      <c r="Q231" s="88"/>
      <c r="R231" s="88"/>
      <c r="S231" s="88"/>
      <c r="T231" s="88"/>
      <c r="U231" s="88"/>
      <c r="V231" s="88"/>
      <c r="W231" s="88"/>
      <c r="X231" s="88"/>
      <c r="Y231" s="88"/>
      <c r="Z231" s="88"/>
      <c r="AA231" s="88"/>
      <c r="AB231" s="88"/>
    </row>
    <row r="232" spans="1:28" x14ac:dyDescent="0.25">
      <c r="A232" s="9"/>
      <c r="B232" s="88"/>
      <c r="C232" s="88"/>
      <c r="D232" s="88"/>
      <c r="E232" s="88"/>
      <c r="F232" s="88"/>
      <c r="G232" s="88"/>
      <c r="H232" s="88"/>
      <c r="I232" s="88"/>
      <c r="J232" s="111"/>
      <c r="K232" s="98"/>
      <c r="L232" s="9"/>
      <c r="M232" s="88"/>
      <c r="N232" s="88"/>
      <c r="O232" s="88"/>
      <c r="P232" s="88"/>
      <c r="Q232" s="88"/>
      <c r="R232" s="88"/>
      <c r="S232" s="88"/>
      <c r="T232" s="88"/>
      <c r="U232" s="88"/>
      <c r="V232" s="88"/>
      <c r="W232" s="88"/>
      <c r="X232" s="88"/>
      <c r="Y232" s="88"/>
      <c r="Z232" s="88"/>
      <c r="AA232" s="88"/>
      <c r="AB232" s="88"/>
    </row>
    <row r="233" spans="1:28" x14ac:dyDescent="0.25">
      <c r="A233" s="9"/>
      <c r="B233" s="88"/>
      <c r="C233" s="88"/>
      <c r="D233" s="88"/>
      <c r="E233" s="88"/>
      <c r="F233" s="88"/>
      <c r="G233" s="88"/>
      <c r="H233" s="88"/>
      <c r="I233" s="88"/>
      <c r="J233" s="111"/>
      <c r="K233" s="98"/>
      <c r="L233" s="9"/>
      <c r="M233" s="88"/>
      <c r="N233" s="88"/>
      <c r="O233" s="88"/>
      <c r="P233" s="88"/>
      <c r="Q233" s="88"/>
      <c r="R233" s="88"/>
      <c r="S233" s="88"/>
      <c r="T233" s="88"/>
      <c r="U233" s="88"/>
      <c r="V233" s="88"/>
      <c r="W233" s="88"/>
      <c r="X233" s="88"/>
      <c r="Y233" s="88"/>
      <c r="Z233" s="88"/>
      <c r="AA233" s="88"/>
      <c r="AB233" s="88"/>
    </row>
    <row r="234" spans="1:28" x14ac:dyDescent="0.25">
      <c r="A234" s="9"/>
      <c r="B234" s="88"/>
      <c r="C234" s="88"/>
      <c r="D234" s="88"/>
      <c r="E234" s="88"/>
      <c r="F234" s="88"/>
      <c r="G234" s="88"/>
      <c r="H234" s="88"/>
      <c r="I234" s="88"/>
      <c r="J234" s="111"/>
      <c r="K234" s="98"/>
      <c r="L234" s="9"/>
      <c r="M234" s="88"/>
      <c r="N234" s="88"/>
      <c r="O234" s="88"/>
      <c r="P234" s="88"/>
      <c r="Q234" s="88"/>
      <c r="R234" s="88"/>
      <c r="S234" s="88"/>
      <c r="T234" s="88"/>
      <c r="U234" s="88"/>
      <c r="V234" s="88"/>
      <c r="W234" s="88"/>
      <c r="X234" s="88"/>
      <c r="Y234" s="88"/>
      <c r="Z234" s="88"/>
      <c r="AA234" s="88"/>
      <c r="AB234" s="88"/>
    </row>
    <row r="235" spans="1:28" x14ac:dyDescent="0.25">
      <c r="A235" s="9"/>
      <c r="B235" s="88"/>
      <c r="C235" s="88"/>
      <c r="D235" s="88"/>
      <c r="E235" s="88"/>
      <c r="F235" s="88"/>
      <c r="G235" s="88"/>
      <c r="H235" s="88"/>
      <c r="I235" s="88"/>
      <c r="J235" s="111"/>
      <c r="K235" s="98"/>
      <c r="L235" s="9"/>
      <c r="M235" s="88"/>
      <c r="N235" s="88"/>
      <c r="O235" s="88"/>
      <c r="P235" s="88"/>
      <c r="Q235" s="88"/>
      <c r="R235" s="88"/>
      <c r="S235" s="88"/>
      <c r="T235" s="88"/>
      <c r="U235" s="88"/>
      <c r="V235" s="88"/>
      <c r="W235" s="88"/>
      <c r="X235" s="88"/>
      <c r="Y235" s="88"/>
      <c r="Z235" s="88"/>
      <c r="AA235" s="88"/>
      <c r="AB235" s="88"/>
    </row>
    <row r="236" spans="1:28" x14ac:dyDescent="0.25">
      <c r="A236" s="9"/>
      <c r="B236" s="88"/>
      <c r="C236" s="88"/>
      <c r="D236" s="88"/>
      <c r="E236" s="88"/>
      <c r="F236" s="88"/>
      <c r="G236" s="88"/>
      <c r="H236" s="88"/>
      <c r="I236" s="88"/>
      <c r="J236" s="111"/>
      <c r="K236" s="98"/>
      <c r="L236" s="9"/>
      <c r="M236" s="88"/>
      <c r="N236" s="88"/>
      <c r="O236" s="88"/>
      <c r="P236" s="88"/>
      <c r="Q236" s="88"/>
      <c r="R236" s="88"/>
      <c r="S236" s="88"/>
      <c r="T236" s="88"/>
      <c r="U236" s="88"/>
      <c r="V236" s="88"/>
      <c r="W236" s="88"/>
      <c r="X236" s="88"/>
      <c r="Y236" s="88"/>
      <c r="Z236" s="88"/>
      <c r="AA236" s="88"/>
      <c r="AB236" s="88"/>
    </row>
    <row r="237" spans="1:28" x14ac:dyDescent="0.25">
      <c r="A237" s="9"/>
      <c r="B237" s="88"/>
      <c r="C237" s="88"/>
      <c r="D237" s="88"/>
      <c r="E237" s="88"/>
      <c r="F237" s="88"/>
      <c r="G237" s="88"/>
      <c r="H237" s="88"/>
      <c r="I237" s="88"/>
      <c r="J237" s="111"/>
      <c r="K237" s="98"/>
      <c r="L237" s="9"/>
      <c r="M237" s="88"/>
      <c r="N237" s="88"/>
      <c r="O237" s="88"/>
      <c r="P237" s="88"/>
      <c r="Q237" s="88"/>
      <c r="R237" s="88"/>
      <c r="S237" s="88"/>
      <c r="T237" s="88"/>
      <c r="U237" s="88"/>
      <c r="V237" s="88"/>
      <c r="W237" s="88"/>
      <c r="X237" s="88"/>
      <c r="Y237" s="88"/>
      <c r="Z237" s="88"/>
      <c r="AA237" s="88"/>
      <c r="AB237" s="88"/>
    </row>
    <row r="238" spans="1:28" x14ac:dyDescent="0.25">
      <c r="A238" s="9"/>
      <c r="B238" s="88"/>
      <c r="C238" s="88"/>
      <c r="D238" s="88"/>
      <c r="E238" s="88"/>
      <c r="F238" s="88"/>
      <c r="G238" s="88"/>
      <c r="H238" s="88"/>
      <c r="I238" s="88"/>
      <c r="J238" s="111"/>
      <c r="K238" s="98"/>
      <c r="L238" s="9"/>
      <c r="M238" s="88"/>
      <c r="N238" s="88"/>
      <c r="O238" s="88"/>
      <c r="P238" s="88"/>
      <c r="Q238" s="88"/>
      <c r="R238" s="88"/>
      <c r="S238" s="88"/>
      <c r="T238" s="88"/>
      <c r="U238" s="88"/>
      <c r="V238" s="88"/>
      <c r="W238" s="88"/>
      <c r="X238" s="88"/>
      <c r="Y238" s="88"/>
      <c r="Z238" s="88"/>
      <c r="AA238" s="88"/>
      <c r="AB238" s="88"/>
    </row>
    <row r="239" spans="1:28" x14ac:dyDescent="0.25">
      <c r="A239" s="9"/>
      <c r="B239" s="88"/>
      <c r="C239" s="88"/>
      <c r="D239" s="88"/>
      <c r="E239" s="88"/>
      <c r="F239" s="88"/>
      <c r="G239" s="88"/>
      <c r="H239" s="88"/>
      <c r="I239" s="88"/>
      <c r="J239" s="111"/>
      <c r="K239" s="98"/>
      <c r="L239" s="9"/>
      <c r="M239" s="88"/>
      <c r="N239" s="88"/>
      <c r="O239" s="88"/>
      <c r="P239" s="88"/>
      <c r="Q239" s="88"/>
      <c r="R239" s="88"/>
      <c r="S239" s="88"/>
      <c r="T239" s="88"/>
      <c r="U239" s="88"/>
      <c r="V239" s="88"/>
      <c r="W239" s="88"/>
      <c r="X239" s="88"/>
      <c r="Y239" s="88"/>
      <c r="Z239" s="88"/>
      <c r="AA239" s="88"/>
      <c r="AB239" s="88"/>
    </row>
    <row r="240" spans="1:28" x14ac:dyDescent="0.25">
      <c r="A240" s="9"/>
      <c r="B240" s="88"/>
      <c r="C240" s="88"/>
      <c r="D240" s="88"/>
      <c r="E240" s="88"/>
      <c r="F240" s="88"/>
      <c r="G240" s="88"/>
      <c r="H240" s="88"/>
      <c r="I240" s="88"/>
      <c r="J240" s="111"/>
      <c r="K240" s="98"/>
      <c r="L240" s="9"/>
      <c r="M240" s="88"/>
      <c r="N240" s="88"/>
      <c r="O240" s="88"/>
      <c r="P240" s="88"/>
      <c r="Q240" s="88"/>
      <c r="R240" s="88"/>
      <c r="S240" s="88"/>
      <c r="T240" s="88"/>
      <c r="U240" s="88"/>
      <c r="V240" s="88"/>
      <c r="W240" s="88"/>
      <c r="X240" s="88"/>
      <c r="Y240" s="88"/>
      <c r="Z240" s="88"/>
      <c r="AA240" s="88"/>
      <c r="AB240" s="88"/>
    </row>
    <row r="241" spans="1:28" x14ac:dyDescent="0.25">
      <c r="A241" s="9"/>
      <c r="B241" s="88"/>
      <c r="C241" s="88"/>
      <c r="D241" s="88"/>
      <c r="E241" s="88"/>
      <c r="F241" s="88"/>
      <c r="G241" s="88"/>
      <c r="H241" s="88"/>
      <c r="I241" s="88"/>
      <c r="J241" s="111"/>
      <c r="K241" s="98"/>
      <c r="L241" s="9"/>
      <c r="M241" s="88"/>
      <c r="N241" s="88"/>
      <c r="O241" s="88"/>
      <c r="P241" s="88"/>
      <c r="Q241" s="88"/>
      <c r="R241" s="88"/>
      <c r="S241" s="88"/>
      <c r="T241" s="88"/>
      <c r="U241" s="88"/>
      <c r="V241" s="88"/>
      <c r="W241" s="88"/>
      <c r="X241" s="88"/>
      <c r="Y241" s="88"/>
      <c r="Z241" s="88"/>
      <c r="AA241" s="88"/>
      <c r="AB241" s="88"/>
    </row>
    <row r="242" spans="1:28" x14ac:dyDescent="0.25">
      <c r="A242" s="9"/>
      <c r="B242" s="88"/>
      <c r="C242" s="88"/>
      <c r="D242" s="88"/>
      <c r="E242" s="88"/>
      <c r="F242" s="88"/>
      <c r="G242" s="88"/>
      <c r="H242" s="88"/>
      <c r="I242" s="88"/>
      <c r="J242" s="111"/>
      <c r="K242" s="98"/>
      <c r="L242" s="9"/>
      <c r="M242" s="88"/>
      <c r="N242" s="88"/>
      <c r="O242" s="88"/>
      <c r="P242" s="88"/>
      <c r="Q242" s="88"/>
      <c r="R242" s="88"/>
      <c r="S242" s="88"/>
      <c r="T242" s="88"/>
      <c r="U242" s="88"/>
      <c r="V242" s="88"/>
      <c r="W242" s="88"/>
      <c r="X242" s="88"/>
      <c r="Y242" s="88"/>
      <c r="Z242" s="88"/>
      <c r="AA242" s="88"/>
      <c r="AB242" s="88"/>
    </row>
    <row r="243" spans="1:28" x14ac:dyDescent="0.25">
      <c r="A243" s="9"/>
      <c r="B243" s="88"/>
      <c r="C243" s="88"/>
      <c r="D243" s="88"/>
      <c r="E243" s="88"/>
      <c r="F243" s="88"/>
      <c r="G243" s="88"/>
      <c r="H243" s="88"/>
      <c r="I243" s="88"/>
      <c r="J243" s="111"/>
      <c r="K243" s="98"/>
      <c r="L243" s="9"/>
      <c r="M243" s="88"/>
      <c r="N243" s="88"/>
      <c r="O243" s="88"/>
      <c r="P243" s="88"/>
      <c r="Q243" s="88"/>
      <c r="R243" s="88"/>
      <c r="S243" s="88"/>
      <c r="T243" s="88"/>
      <c r="U243" s="88"/>
      <c r="V243" s="88"/>
      <c r="W243" s="88"/>
      <c r="X243" s="88"/>
      <c r="Y243" s="88"/>
      <c r="Z243" s="88"/>
      <c r="AA243" s="88"/>
      <c r="AB243" s="88"/>
    </row>
    <row r="244" spans="1:28" x14ac:dyDescent="0.25">
      <c r="A244" s="9"/>
      <c r="B244" s="88"/>
      <c r="C244" s="88"/>
      <c r="D244" s="88"/>
      <c r="E244" s="88"/>
      <c r="F244" s="88"/>
      <c r="G244" s="88"/>
      <c r="H244" s="88"/>
      <c r="I244" s="88"/>
      <c r="J244" s="111"/>
      <c r="K244" s="98"/>
      <c r="L244" s="9"/>
      <c r="M244" s="88"/>
      <c r="N244" s="88"/>
      <c r="O244" s="88"/>
      <c r="P244" s="88"/>
      <c r="Q244" s="88"/>
      <c r="R244" s="88"/>
      <c r="S244" s="88"/>
      <c r="T244" s="88"/>
      <c r="U244" s="88"/>
      <c r="V244" s="88"/>
      <c r="W244" s="88"/>
      <c r="X244" s="88"/>
      <c r="Y244" s="88"/>
      <c r="Z244" s="88"/>
      <c r="AA244" s="88"/>
      <c r="AB244" s="88"/>
    </row>
    <row r="245" spans="1:28" x14ac:dyDescent="0.25">
      <c r="A245" s="9"/>
      <c r="B245" s="88"/>
      <c r="C245" s="88"/>
      <c r="D245" s="88"/>
      <c r="E245" s="88"/>
      <c r="F245" s="88"/>
      <c r="G245" s="88"/>
      <c r="H245" s="88"/>
      <c r="I245" s="88"/>
      <c r="J245" s="111"/>
      <c r="K245" s="98"/>
      <c r="L245" s="9"/>
      <c r="M245" s="88"/>
      <c r="N245" s="88"/>
      <c r="O245" s="88"/>
      <c r="P245" s="88"/>
      <c r="Q245" s="88"/>
      <c r="R245" s="88"/>
      <c r="S245" s="88"/>
      <c r="T245" s="88"/>
      <c r="U245" s="88"/>
      <c r="V245" s="88"/>
      <c r="W245" s="88"/>
      <c r="X245" s="88"/>
      <c r="Y245" s="88"/>
      <c r="Z245" s="88"/>
      <c r="AA245" s="88"/>
      <c r="AB245" s="88"/>
    </row>
    <row r="246" spans="1:28" x14ac:dyDescent="0.25">
      <c r="A246" s="9"/>
      <c r="B246" s="88"/>
      <c r="C246" s="88"/>
      <c r="D246" s="88"/>
      <c r="E246" s="88"/>
      <c r="F246" s="88"/>
      <c r="G246" s="88"/>
      <c r="H246" s="88"/>
      <c r="I246" s="88"/>
      <c r="J246" s="111"/>
      <c r="K246" s="98"/>
      <c r="L246" s="9"/>
      <c r="M246" s="88"/>
      <c r="N246" s="88"/>
      <c r="O246" s="88"/>
      <c r="P246" s="88"/>
      <c r="Q246" s="88"/>
      <c r="R246" s="88"/>
      <c r="S246" s="88"/>
      <c r="T246" s="88"/>
      <c r="U246" s="88"/>
      <c r="V246" s="88"/>
      <c r="W246" s="88"/>
      <c r="X246" s="88"/>
      <c r="Y246" s="88"/>
      <c r="Z246" s="88"/>
      <c r="AA246" s="88"/>
      <c r="AB246" s="88"/>
    </row>
    <row r="247" spans="1:28" x14ac:dyDescent="0.25">
      <c r="A247" s="9"/>
      <c r="B247" s="88"/>
      <c r="C247" s="88"/>
      <c r="D247" s="88"/>
      <c r="E247" s="88"/>
      <c r="F247" s="88"/>
      <c r="G247" s="88"/>
      <c r="H247" s="88"/>
      <c r="I247" s="88"/>
      <c r="J247" s="111"/>
      <c r="K247" s="98"/>
      <c r="L247" s="9"/>
      <c r="M247" s="88"/>
      <c r="N247" s="88"/>
      <c r="O247" s="88"/>
      <c r="P247" s="88"/>
      <c r="Q247" s="88"/>
      <c r="R247" s="88"/>
      <c r="S247" s="88"/>
      <c r="T247" s="88"/>
      <c r="U247" s="88"/>
      <c r="V247" s="88"/>
      <c r="W247" s="88"/>
      <c r="X247" s="88"/>
      <c r="Y247" s="88"/>
      <c r="Z247" s="88"/>
      <c r="AA247" s="88"/>
      <c r="AB247" s="88"/>
    </row>
    <row r="248" spans="1:28" x14ac:dyDescent="0.25">
      <c r="A248" s="9"/>
      <c r="B248" s="88"/>
      <c r="C248" s="88"/>
      <c r="D248" s="88"/>
      <c r="E248" s="88"/>
      <c r="F248" s="88"/>
      <c r="G248" s="88"/>
      <c r="H248" s="88"/>
      <c r="I248" s="88"/>
      <c r="J248" s="111"/>
      <c r="K248" s="98"/>
      <c r="L248" s="9"/>
      <c r="M248" s="88"/>
      <c r="N248" s="88"/>
      <c r="O248" s="88"/>
      <c r="P248" s="88"/>
      <c r="Q248" s="88"/>
      <c r="R248" s="88"/>
      <c r="S248" s="88"/>
      <c r="T248" s="88"/>
      <c r="U248" s="88"/>
      <c r="V248" s="88"/>
      <c r="W248" s="88"/>
      <c r="X248" s="88"/>
      <c r="Y248" s="88"/>
      <c r="Z248" s="88"/>
      <c r="AA248" s="88"/>
      <c r="AB248" s="88"/>
    </row>
    <row r="249" spans="1:28" x14ac:dyDescent="0.25">
      <c r="A249" s="9"/>
      <c r="B249" s="88"/>
      <c r="C249" s="88"/>
      <c r="D249" s="88"/>
      <c r="E249" s="88"/>
      <c r="F249" s="88"/>
      <c r="G249" s="88"/>
      <c r="H249" s="88"/>
      <c r="I249" s="88"/>
      <c r="J249" s="111"/>
      <c r="K249" s="98"/>
      <c r="L249" s="9"/>
      <c r="M249" s="88"/>
      <c r="N249" s="88"/>
      <c r="O249" s="88"/>
      <c r="P249" s="88"/>
      <c r="Q249" s="88"/>
      <c r="R249" s="88"/>
      <c r="S249" s="88"/>
      <c r="T249" s="88"/>
      <c r="U249" s="88"/>
      <c r="V249" s="88"/>
      <c r="W249" s="88"/>
      <c r="X249" s="88"/>
      <c r="Y249" s="88"/>
      <c r="Z249" s="88"/>
      <c r="AA249" s="88"/>
      <c r="AB249" s="88"/>
    </row>
    <row r="250" spans="1:28" x14ac:dyDescent="0.25">
      <c r="A250" s="9"/>
      <c r="B250" s="88"/>
      <c r="C250" s="88"/>
      <c r="D250" s="88"/>
      <c r="E250" s="88"/>
      <c r="F250" s="88"/>
      <c r="G250" s="88"/>
      <c r="H250" s="88"/>
      <c r="I250" s="88"/>
      <c r="J250" s="111"/>
      <c r="K250" s="98"/>
      <c r="L250" s="9"/>
      <c r="M250" s="88"/>
      <c r="N250" s="88"/>
      <c r="O250" s="88"/>
      <c r="P250" s="88"/>
      <c r="Q250" s="88"/>
      <c r="R250" s="88"/>
      <c r="S250" s="88"/>
      <c r="T250" s="88"/>
      <c r="U250" s="88"/>
      <c r="V250" s="88"/>
      <c r="W250" s="88"/>
      <c r="X250" s="88"/>
      <c r="Y250" s="88"/>
      <c r="Z250" s="88"/>
      <c r="AA250" s="88"/>
      <c r="AB250" s="88"/>
    </row>
    <row r="251" spans="1:28" x14ac:dyDescent="0.25">
      <c r="A251" s="9"/>
      <c r="B251" s="88"/>
      <c r="C251" s="88"/>
      <c r="D251" s="88"/>
      <c r="E251" s="88"/>
      <c r="F251" s="88"/>
      <c r="G251" s="88"/>
      <c r="H251" s="88"/>
      <c r="I251" s="88"/>
      <c r="J251" s="111"/>
      <c r="K251" s="98"/>
      <c r="L251" s="9"/>
      <c r="M251" s="88"/>
      <c r="N251" s="88"/>
      <c r="O251" s="88"/>
      <c r="P251" s="88"/>
      <c r="Q251" s="88"/>
      <c r="R251" s="88"/>
      <c r="S251" s="88"/>
      <c r="T251" s="88"/>
      <c r="U251" s="88"/>
      <c r="V251" s="88"/>
      <c r="W251" s="88"/>
      <c r="X251" s="88"/>
      <c r="Y251" s="88"/>
      <c r="Z251" s="88"/>
      <c r="AA251" s="88"/>
      <c r="AB251" s="88"/>
    </row>
    <row r="252" spans="1:28" x14ac:dyDescent="0.25">
      <c r="A252" s="9"/>
      <c r="B252" s="88"/>
      <c r="C252" s="88"/>
      <c r="D252" s="88"/>
      <c r="E252" s="88"/>
      <c r="F252" s="88"/>
      <c r="G252" s="88"/>
      <c r="H252" s="88"/>
      <c r="I252" s="88"/>
      <c r="J252" s="111"/>
      <c r="K252" s="98"/>
      <c r="L252" s="9"/>
      <c r="M252" s="88"/>
      <c r="N252" s="88"/>
      <c r="O252" s="88"/>
      <c r="P252" s="88"/>
      <c r="Q252" s="88"/>
      <c r="R252" s="88"/>
      <c r="S252" s="88"/>
      <c r="T252" s="88"/>
      <c r="U252" s="88"/>
      <c r="V252" s="88"/>
      <c r="W252" s="88"/>
      <c r="X252" s="88"/>
      <c r="Y252" s="88"/>
      <c r="Z252" s="88"/>
      <c r="AA252" s="88"/>
      <c r="AB252" s="88"/>
    </row>
    <row r="253" spans="1:28" x14ac:dyDescent="0.25">
      <c r="A253" s="9"/>
      <c r="B253" s="88"/>
      <c r="C253" s="88"/>
      <c r="D253" s="88"/>
      <c r="E253" s="88"/>
      <c r="F253" s="88"/>
      <c r="G253" s="88"/>
      <c r="H253" s="88"/>
      <c r="I253" s="88"/>
      <c r="J253" s="111"/>
      <c r="K253" s="98"/>
      <c r="L253" s="9"/>
      <c r="M253" s="88"/>
      <c r="N253" s="88"/>
      <c r="O253" s="88"/>
      <c r="P253" s="88"/>
      <c r="Q253" s="88"/>
      <c r="R253" s="88"/>
      <c r="S253" s="88"/>
      <c r="T253" s="88"/>
      <c r="U253" s="88"/>
      <c r="V253" s="88"/>
      <c r="W253" s="88"/>
      <c r="X253" s="88"/>
      <c r="Y253" s="88"/>
      <c r="Z253" s="88"/>
      <c r="AA253" s="88"/>
      <c r="AB253" s="88"/>
    </row>
    <row r="254" spans="1:28" x14ac:dyDescent="0.25">
      <c r="A254" s="9"/>
      <c r="B254" s="88"/>
      <c r="C254" s="88"/>
      <c r="D254" s="88"/>
      <c r="E254" s="88"/>
      <c r="F254" s="88"/>
      <c r="G254" s="88"/>
      <c r="H254" s="88"/>
      <c r="I254" s="88"/>
      <c r="J254" s="111"/>
      <c r="K254" s="98"/>
      <c r="L254" s="9"/>
      <c r="M254" s="88"/>
      <c r="N254" s="88"/>
      <c r="O254" s="88"/>
      <c r="P254" s="88"/>
      <c r="Q254" s="88"/>
      <c r="R254" s="88"/>
      <c r="S254" s="88"/>
      <c r="T254" s="88"/>
      <c r="U254" s="88"/>
      <c r="V254" s="88"/>
      <c r="W254" s="88"/>
      <c r="X254" s="88"/>
      <c r="Y254" s="88"/>
      <c r="Z254" s="88"/>
      <c r="AA254" s="88"/>
      <c r="AB254" s="88"/>
    </row>
    <row r="255" spans="1:28" x14ac:dyDescent="0.25">
      <c r="A255" s="9"/>
      <c r="B255" s="88"/>
      <c r="C255" s="88"/>
      <c r="D255" s="88"/>
      <c r="E255" s="88"/>
      <c r="F255" s="88"/>
      <c r="G255" s="88"/>
      <c r="H255" s="88"/>
      <c r="I255" s="88"/>
      <c r="J255" s="111"/>
      <c r="K255" s="98"/>
      <c r="L255" s="9"/>
      <c r="M255" s="88"/>
      <c r="N255" s="88"/>
      <c r="O255" s="88"/>
      <c r="P255" s="88"/>
      <c r="Q255" s="88"/>
      <c r="R255" s="88"/>
      <c r="S255" s="88"/>
      <c r="T255" s="88"/>
      <c r="U255" s="88"/>
      <c r="V255" s="88"/>
      <c r="W255" s="88"/>
      <c r="X255" s="88"/>
      <c r="Y255" s="88"/>
      <c r="Z255" s="88"/>
      <c r="AA255" s="88"/>
      <c r="AB255" s="88"/>
    </row>
    <row r="256" spans="1:28" x14ac:dyDescent="0.25">
      <c r="A256" s="9"/>
      <c r="B256" s="88"/>
      <c r="C256" s="88"/>
      <c r="D256" s="88"/>
      <c r="E256" s="88"/>
      <c r="F256" s="88"/>
      <c r="G256" s="88"/>
      <c r="H256" s="88"/>
      <c r="I256" s="88"/>
      <c r="J256" s="111"/>
      <c r="K256" s="98"/>
      <c r="L256" s="9"/>
      <c r="M256" s="88"/>
      <c r="N256" s="88"/>
      <c r="O256" s="88"/>
      <c r="P256" s="88"/>
      <c r="Q256" s="88"/>
      <c r="R256" s="88"/>
      <c r="S256" s="88"/>
      <c r="T256" s="88"/>
      <c r="U256" s="88"/>
      <c r="V256" s="88"/>
      <c r="W256" s="88"/>
      <c r="X256" s="88"/>
      <c r="Y256" s="88"/>
      <c r="Z256" s="88"/>
      <c r="AA256" s="88"/>
      <c r="AB256" s="88"/>
    </row>
    <row r="257" spans="1:28" x14ac:dyDescent="0.25">
      <c r="A257" s="9"/>
      <c r="B257" s="88"/>
      <c r="C257" s="88"/>
      <c r="D257" s="88"/>
      <c r="E257" s="88"/>
      <c r="F257" s="88"/>
      <c r="G257" s="88"/>
      <c r="H257" s="88"/>
      <c r="I257" s="88"/>
      <c r="J257" s="111"/>
      <c r="K257" s="98"/>
      <c r="L257" s="9"/>
      <c r="M257" s="88"/>
      <c r="N257" s="88"/>
      <c r="O257" s="88"/>
      <c r="P257" s="88"/>
      <c r="Q257" s="88"/>
      <c r="R257" s="88"/>
      <c r="S257" s="88"/>
      <c r="T257" s="88"/>
      <c r="U257" s="88"/>
      <c r="V257" s="88"/>
      <c r="W257" s="88"/>
      <c r="X257" s="88"/>
      <c r="Y257" s="88"/>
      <c r="Z257" s="88"/>
      <c r="AA257" s="88"/>
      <c r="AB257" s="88"/>
    </row>
    <row r="258" spans="1:28" x14ac:dyDescent="0.25">
      <c r="A258" s="9"/>
      <c r="B258" s="88"/>
      <c r="C258" s="88"/>
      <c r="D258" s="88"/>
      <c r="E258" s="88"/>
      <c r="F258" s="88"/>
      <c r="G258" s="88"/>
      <c r="H258" s="88"/>
      <c r="I258" s="88"/>
      <c r="J258" s="111"/>
      <c r="K258" s="98"/>
      <c r="L258" s="9"/>
      <c r="M258" s="88"/>
      <c r="N258" s="88"/>
      <c r="O258" s="88"/>
      <c r="P258" s="88"/>
      <c r="Q258" s="88"/>
      <c r="R258" s="88"/>
      <c r="S258" s="88"/>
      <c r="T258" s="88"/>
      <c r="U258" s="88"/>
      <c r="V258" s="88"/>
      <c r="W258" s="88"/>
      <c r="X258" s="88"/>
      <c r="Y258" s="88"/>
      <c r="Z258" s="88"/>
      <c r="AA258" s="88"/>
      <c r="AB258" s="88"/>
    </row>
    <row r="259" spans="1:28" x14ac:dyDescent="0.25">
      <c r="A259" s="9"/>
      <c r="B259" s="88"/>
      <c r="C259" s="88"/>
      <c r="D259" s="88"/>
      <c r="E259" s="88"/>
      <c r="F259" s="88"/>
      <c r="G259" s="88"/>
      <c r="H259" s="88"/>
      <c r="I259" s="88"/>
      <c r="J259" s="111"/>
      <c r="K259" s="98"/>
      <c r="L259" s="9"/>
      <c r="M259" s="88"/>
      <c r="N259" s="88"/>
      <c r="O259" s="88"/>
      <c r="P259" s="88"/>
      <c r="Q259" s="88"/>
      <c r="R259" s="88"/>
      <c r="S259" s="88"/>
      <c r="T259" s="88"/>
      <c r="U259" s="88"/>
      <c r="V259" s="88"/>
      <c r="W259" s="88"/>
      <c r="X259" s="88"/>
      <c r="Y259" s="88"/>
      <c r="Z259" s="88"/>
      <c r="AA259" s="88"/>
      <c r="AB259" s="88"/>
    </row>
    <row r="260" spans="1:28" x14ac:dyDescent="0.25">
      <c r="A260" s="9"/>
      <c r="B260" s="88"/>
      <c r="C260" s="88"/>
      <c r="D260" s="88"/>
      <c r="E260" s="88"/>
      <c r="F260" s="88"/>
      <c r="G260" s="88"/>
      <c r="H260" s="88"/>
      <c r="I260" s="88"/>
      <c r="J260" s="111"/>
      <c r="K260" s="98"/>
      <c r="L260" s="9"/>
      <c r="M260" s="88"/>
      <c r="N260" s="88"/>
      <c r="O260" s="88"/>
      <c r="P260" s="88"/>
      <c r="Q260" s="88"/>
      <c r="R260" s="88"/>
      <c r="S260" s="88"/>
      <c r="T260" s="88"/>
      <c r="U260" s="88"/>
      <c r="V260" s="88"/>
      <c r="W260" s="88"/>
      <c r="X260" s="88"/>
      <c r="Y260" s="88"/>
      <c r="Z260" s="88"/>
      <c r="AA260" s="88"/>
      <c r="AB260" s="88"/>
    </row>
    <row r="261" spans="1:28" x14ac:dyDescent="0.25">
      <c r="A261" s="9"/>
      <c r="B261" s="88"/>
      <c r="C261" s="88"/>
      <c r="D261" s="88"/>
      <c r="E261" s="88"/>
      <c r="F261" s="88"/>
      <c r="G261" s="88"/>
      <c r="H261" s="88"/>
      <c r="I261" s="88"/>
      <c r="J261" s="111"/>
      <c r="K261" s="98"/>
      <c r="L261" s="9"/>
      <c r="M261" s="88"/>
      <c r="N261" s="88"/>
      <c r="O261" s="88"/>
      <c r="P261" s="88"/>
      <c r="Q261" s="88"/>
      <c r="R261" s="88"/>
      <c r="S261" s="88"/>
      <c r="T261" s="88"/>
      <c r="U261" s="88"/>
      <c r="V261" s="88"/>
      <c r="W261" s="88"/>
      <c r="X261" s="88"/>
      <c r="Y261" s="88"/>
      <c r="Z261" s="88"/>
      <c r="AA261" s="88"/>
      <c r="AB261" s="88"/>
    </row>
    <row r="262" spans="1:28" x14ac:dyDescent="0.25">
      <c r="A262" s="9"/>
      <c r="B262" s="88"/>
      <c r="C262" s="88"/>
      <c r="D262" s="88"/>
      <c r="E262" s="88"/>
      <c r="F262" s="88"/>
      <c r="G262" s="88"/>
      <c r="H262" s="88"/>
      <c r="I262" s="88"/>
      <c r="J262" s="111"/>
      <c r="K262" s="98"/>
      <c r="L262" s="9"/>
      <c r="M262" s="88"/>
      <c r="N262" s="88"/>
      <c r="O262" s="88"/>
      <c r="P262" s="88"/>
      <c r="Q262" s="88"/>
      <c r="R262" s="88"/>
      <c r="S262" s="88"/>
      <c r="T262" s="88"/>
      <c r="U262" s="88"/>
      <c r="V262" s="88"/>
      <c r="W262" s="88"/>
      <c r="X262" s="88"/>
      <c r="Y262" s="88"/>
      <c r="Z262" s="88"/>
      <c r="AA262" s="88"/>
      <c r="AB262" s="88"/>
    </row>
    <row r="263" spans="1:28" x14ac:dyDescent="0.25">
      <c r="A263" s="9"/>
      <c r="B263" s="88"/>
      <c r="C263" s="88"/>
      <c r="D263" s="88"/>
      <c r="E263" s="88"/>
      <c r="F263" s="88"/>
      <c r="G263" s="88"/>
      <c r="H263" s="88"/>
      <c r="I263" s="88"/>
      <c r="J263" s="111"/>
      <c r="K263" s="98"/>
      <c r="L263" s="9"/>
      <c r="M263" s="88"/>
      <c r="N263" s="88"/>
      <c r="O263" s="88"/>
      <c r="P263" s="88"/>
      <c r="Q263" s="88"/>
      <c r="R263" s="88"/>
      <c r="S263" s="88"/>
      <c r="T263" s="88"/>
      <c r="U263" s="88"/>
      <c r="V263" s="88"/>
      <c r="W263" s="88"/>
      <c r="X263" s="88"/>
      <c r="Y263" s="88"/>
      <c r="Z263" s="88"/>
      <c r="AA263" s="88"/>
      <c r="AB263" s="88"/>
    </row>
    <row r="264" spans="1:28" x14ac:dyDescent="0.25">
      <c r="A264" s="9"/>
      <c r="B264" s="88"/>
      <c r="C264" s="88"/>
      <c r="D264" s="88"/>
      <c r="E264" s="88"/>
      <c r="F264" s="88"/>
      <c r="G264" s="88"/>
      <c r="H264" s="88"/>
      <c r="I264" s="88"/>
      <c r="J264" s="111"/>
      <c r="K264" s="98"/>
      <c r="L264" s="9"/>
      <c r="M264" s="88"/>
      <c r="N264" s="88"/>
      <c r="O264" s="88"/>
      <c r="P264" s="88"/>
      <c r="Q264" s="88"/>
      <c r="R264" s="88"/>
      <c r="S264" s="88"/>
      <c r="T264" s="88"/>
      <c r="U264" s="88"/>
      <c r="V264" s="88"/>
      <c r="W264" s="88"/>
      <c r="X264" s="88"/>
      <c r="Y264" s="88"/>
      <c r="Z264" s="88"/>
      <c r="AA264" s="88"/>
      <c r="AB264" s="88"/>
    </row>
    <row r="265" spans="1:28" x14ac:dyDescent="0.25">
      <c r="A265" s="9"/>
      <c r="B265" s="88"/>
      <c r="C265" s="88"/>
      <c r="D265" s="88"/>
      <c r="E265" s="88"/>
      <c r="F265" s="88"/>
      <c r="G265" s="88"/>
      <c r="H265" s="88"/>
      <c r="I265" s="88"/>
      <c r="J265" s="111"/>
      <c r="K265" s="98"/>
      <c r="L265" s="9"/>
      <c r="M265" s="88"/>
      <c r="N265" s="88"/>
      <c r="O265" s="88"/>
      <c r="P265" s="88"/>
      <c r="Q265" s="88"/>
      <c r="R265" s="88"/>
      <c r="S265" s="88"/>
      <c r="T265" s="88"/>
      <c r="U265" s="88"/>
      <c r="V265" s="88"/>
      <c r="W265" s="88"/>
      <c r="X265" s="88"/>
      <c r="Y265" s="88"/>
      <c r="Z265" s="88"/>
      <c r="AA265" s="88"/>
      <c r="AB265" s="88"/>
    </row>
    <row r="266" spans="1:28" x14ac:dyDescent="0.25">
      <c r="A266" s="9"/>
      <c r="B266" s="88"/>
      <c r="C266" s="88"/>
      <c r="D266" s="88"/>
      <c r="E266" s="88"/>
      <c r="F266" s="88"/>
      <c r="G266" s="88"/>
      <c r="H266" s="88"/>
      <c r="I266" s="88"/>
      <c r="J266" s="111"/>
      <c r="K266" s="98"/>
      <c r="L266" s="9"/>
      <c r="M266" s="88"/>
      <c r="N266" s="88"/>
      <c r="O266" s="88"/>
      <c r="P266" s="88"/>
      <c r="Q266" s="88"/>
      <c r="R266" s="88"/>
      <c r="S266" s="88"/>
      <c r="T266" s="88"/>
      <c r="U266" s="88"/>
      <c r="V266" s="88"/>
      <c r="W266" s="88"/>
      <c r="X266" s="88"/>
      <c r="Y266" s="88"/>
      <c r="Z266" s="88"/>
      <c r="AA266" s="88"/>
      <c r="AB266" s="88"/>
    </row>
    <row r="267" spans="1:28" x14ac:dyDescent="0.25">
      <c r="A267" s="9"/>
      <c r="B267" s="88"/>
      <c r="C267" s="88"/>
      <c r="D267" s="88"/>
      <c r="E267" s="88"/>
      <c r="F267" s="88"/>
      <c r="G267" s="88"/>
      <c r="H267" s="88"/>
      <c r="I267" s="88"/>
      <c r="J267" s="111"/>
      <c r="K267" s="98"/>
      <c r="L267" s="9"/>
      <c r="M267" s="88"/>
      <c r="N267" s="88"/>
      <c r="O267" s="88"/>
      <c r="P267" s="88"/>
      <c r="Q267" s="88"/>
      <c r="R267" s="88"/>
      <c r="S267" s="88"/>
      <c r="T267" s="88"/>
      <c r="U267" s="88"/>
      <c r="V267" s="88"/>
      <c r="W267" s="88"/>
      <c r="X267" s="88"/>
      <c r="Y267" s="88"/>
      <c r="Z267" s="88"/>
      <c r="AA267" s="88"/>
      <c r="AB267" s="88"/>
    </row>
    <row r="268" spans="1:28" x14ac:dyDescent="0.25">
      <c r="A268" s="9"/>
      <c r="B268" s="88"/>
      <c r="C268" s="88"/>
      <c r="D268" s="88"/>
      <c r="E268" s="88"/>
      <c r="F268" s="88"/>
      <c r="G268" s="88"/>
      <c r="H268" s="88"/>
      <c r="I268" s="88"/>
      <c r="J268" s="111"/>
      <c r="K268" s="98"/>
      <c r="L268" s="9"/>
      <c r="M268" s="88"/>
      <c r="N268" s="88"/>
      <c r="O268" s="88"/>
      <c r="P268" s="88"/>
      <c r="Q268" s="88"/>
      <c r="R268" s="88"/>
      <c r="S268" s="88"/>
      <c r="T268" s="88"/>
      <c r="U268" s="88"/>
      <c r="V268" s="88"/>
      <c r="W268" s="88"/>
      <c r="X268" s="88"/>
      <c r="Y268" s="88"/>
      <c r="Z268" s="88"/>
      <c r="AA268" s="88"/>
      <c r="AB268" s="88"/>
    </row>
    <row r="269" spans="1:28" x14ac:dyDescent="0.25">
      <c r="A269" s="9"/>
      <c r="B269" s="88"/>
      <c r="C269" s="88"/>
      <c r="D269" s="88"/>
      <c r="E269" s="88"/>
      <c r="F269" s="88"/>
      <c r="G269" s="88"/>
      <c r="H269" s="88"/>
      <c r="I269" s="88"/>
      <c r="J269" s="111"/>
      <c r="K269" s="98"/>
      <c r="L269" s="9"/>
      <c r="M269" s="88"/>
      <c r="N269" s="88"/>
      <c r="O269" s="88"/>
      <c r="P269" s="88"/>
      <c r="Q269" s="88"/>
      <c r="R269" s="88"/>
      <c r="S269" s="88"/>
      <c r="T269" s="88"/>
      <c r="U269" s="88"/>
      <c r="V269" s="88"/>
      <c r="W269" s="88"/>
      <c r="X269" s="88"/>
      <c r="Y269" s="88"/>
      <c r="Z269" s="88"/>
      <c r="AA269" s="88"/>
      <c r="AB269" s="88"/>
    </row>
    <row r="270" spans="1:28" x14ac:dyDescent="0.25">
      <c r="A270" s="9"/>
      <c r="B270" s="88"/>
      <c r="C270" s="88"/>
      <c r="D270" s="88"/>
      <c r="E270" s="88"/>
      <c r="F270" s="88"/>
      <c r="G270" s="88"/>
      <c r="H270" s="88"/>
      <c r="I270" s="88"/>
      <c r="J270" s="111"/>
      <c r="K270" s="98"/>
      <c r="L270" s="9"/>
      <c r="M270" s="88"/>
      <c r="N270" s="88"/>
      <c r="O270" s="88"/>
      <c r="P270" s="88"/>
      <c r="Q270" s="88"/>
      <c r="R270" s="88"/>
      <c r="S270" s="88"/>
      <c r="T270" s="88"/>
      <c r="U270" s="88"/>
      <c r="V270" s="88"/>
      <c r="W270" s="88"/>
      <c r="X270" s="88"/>
      <c r="Y270" s="88"/>
      <c r="Z270" s="88"/>
      <c r="AA270" s="88"/>
      <c r="AB270" s="88"/>
    </row>
    <row r="271" spans="1:28" x14ac:dyDescent="0.25">
      <c r="A271" s="9"/>
      <c r="B271" s="88"/>
      <c r="C271" s="88"/>
      <c r="D271" s="88"/>
      <c r="E271" s="88"/>
      <c r="F271" s="88"/>
      <c r="G271" s="88"/>
      <c r="H271" s="88"/>
      <c r="I271" s="88"/>
      <c r="J271" s="111"/>
      <c r="K271" s="98"/>
      <c r="L271" s="9"/>
      <c r="M271" s="88"/>
      <c r="N271" s="88"/>
      <c r="O271" s="88"/>
      <c r="P271" s="88"/>
      <c r="Q271" s="88"/>
      <c r="R271" s="88"/>
      <c r="S271" s="88"/>
      <c r="T271" s="88"/>
      <c r="U271" s="88"/>
      <c r="V271" s="88"/>
      <c r="W271" s="88"/>
      <c r="X271" s="88"/>
      <c r="Y271" s="88"/>
      <c r="Z271" s="88"/>
      <c r="AA271" s="88"/>
      <c r="AB271" s="88"/>
    </row>
    <row r="272" spans="1:28" x14ac:dyDescent="0.25">
      <c r="A272" s="9"/>
      <c r="B272" s="88"/>
      <c r="C272" s="88"/>
      <c r="D272" s="88"/>
      <c r="E272" s="88"/>
      <c r="F272" s="88"/>
      <c r="G272" s="88"/>
      <c r="H272" s="88"/>
      <c r="I272" s="88"/>
      <c r="J272" s="111"/>
      <c r="K272" s="98"/>
      <c r="L272" s="9"/>
      <c r="M272" s="88"/>
      <c r="N272" s="88"/>
      <c r="O272" s="88"/>
      <c r="P272" s="88"/>
      <c r="Q272" s="88"/>
      <c r="R272" s="88"/>
      <c r="S272" s="88"/>
      <c r="T272" s="88"/>
      <c r="U272" s="88"/>
      <c r="V272" s="88"/>
      <c r="W272" s="88"/>
      <c r="X272" s="88"/>
      <c r="Y272" s="88"/>
      <c r="Z272" s="88"/>
      <c r="AA272" s="88"/>
      <c r="AB272" s="88"/>
    </row>
    <row r="273" spans="1:28" x14ac:dyDescent="0.25">
      <c r="A273" s="9"/>
      <c r="B273" s="88"/>
      <c r="C273" s="88"/>
      <c r="D273" s="88"/>
      <c r="E273" s="88"/>
      <c r="F273" s="88"/>
      <c r="G273" s="88"/>
      <c r="H273" s="88"/>
      <c r="I273" s="88"/>
      <c r="J273" s="111"/>
      <c r="K273" s="98"/>
      <c r="L273" s="9"/>
      <c r="M273" s="88"/>
      <c r="N273" s="88"/>
      <c r="O273" s="88"/>
      <c r="P273" s="88"/>
      <c r="Q273" s="88"/>
      <c r="R273" s="88"/>
      <c r="S273" s="88"/>
      <c r="T273" s="88"/>
      <c r="U273" s="88"/>
      <c r="V273" s="88"/>
      <c r="W273" s="88"/>
      <c r="X273" s="88"/>
      <c r="Y273" s="88"/>
      <c r="Z273" s="88"/>
      <c r="AA273" s="88"/>
      <c r="AB273" s="88"/>
    </row>
    <row r="274" spans="1:28" x14ac:dyDescent="0.25">
      <c r="A274" s="9"/>
      <c r="B274" s="88"/>
      <c r="C274" s="88"/>
      <c r="D274" s="88"/>
      <c r="E274" s="88"/>
      <c r="F274" s="88"/>
      <c r="G274" s="88"/>
      <c r="H274" s="88"/>
      <c r="I274" s="88"/>
      <c r="J274" s="111"/>
      <c r="K274" s="98"/>
      <c r="L274" s="9"/>
      <c r="M274" s="88"/>
      <c r="N274" s="88"/>
      <c r="O274" s="88"/>
      <c r="P274" s="88"/>
      <c r="Q274" s="88"/>
      <c r="R274" s="88"/>
      <c r="S274" s="88"/>
      <c r="T274" s="88"/>
      <c r="U274" s="88"/>
      <c r="V274" s="88"/>
      <c r="W274" s="88"/>
      <c r="X274" s="88"/>
      <c r="Y274" s="88"/>
      <c r="Z274" s="88"/>
      <c r="AA274" s="88"/>
      <c r="AB274" s="88"/>
    </row>
    <row r="275" spans="1:28" x14ac:dyDescent="0.25">
      <c r="A275" s="9"/>
      <c r="B275" s="88"/>
      <c r="C275" s="88"/>
      <c r="D275" s="88"/>
      <c r="E275" s="88"/>
      <c r="F275" s="88"/>
      <c r="G275" s="88"/>
      <c r="H275" s="88"/>
      <c r="I275" s="88"/>
      <c r="J275" s="111"/>
      <c r="K275" s="98"/>
      <c r="L275" s="9"/>
      <c r="M275" s="88"/>
      <c r="N275" s="88"/>
      <c r="O275" s="88"/>
      <c r="P275" s="88"/>
      <c r="Q275" s="88"/>
      <c r="R275" s="88"/>
      <c r="S275" s="88"/>
      <c r="T275" s="88"/>
      <c r="U275" s="88"/>
      <c r="V275" s="88"/>
      <c r="W275" s="88"/>
      <c r="X275" s="88"/>
      <c r="Y275" s="88"/>
      <c r="Z275" s="88"/>
      <c r="AA275" s="88"/>
      <c r="AB275" s="88"/>
    </row>
    <row r="276" spans="1:28" x14ac:dyDescent="0.25">
      <c r="A276" s="9"/>
      <c r="B276" s="88"/>
      <c r="C276" s="88"/>
      <c r="D276" s="88"/>
      <c r="E276" s="88"/>
      <c r="F276" s="88"/>
      <c r="G276" s="88"/>
      <c r="H276" s="88"/>
      <c r="I276" s="88"/>
      <c r="J276" s="111"/>
      <c r="K276" s="98"/>
      <c r="L276" s="9"/>
      <c r="M276" s="88"/>
      <c r="N276" s="88"/>
      <c r="O276" s="88"/>
      <c r="P276" s="88"/>
      <c r="Q276" s="88"/>
      <c r="R276" s="88"/>
      <c r="S276" s="88"/>
      <c r="T276" s="88"/>
      <c r="U276" s="88"/>
      <c r="V276" s="88"/>
      <c r="W276" s="88"/>
      <c r="X276" s="88"/>
      <c r="Y276" s="88"/>
      <c r="Z276" s="88"/>
      <c r="AA276" s="88"/>
      <c r="AB276" s="88"/>
    </row>
    <row r="277" spans="1:28" x14ac:dyDescent="0.25">
      <c r="A277" s="9"/>
      <c r="B277" s="88"/>
      <c r="C277" s="88"/>
      <c r="D277" s="88"/>
      <c r="E277" s="88"/>
      <c r="F277" s="88"/>
      <c r="G277" s="88"/>
      <c r="H277" s="88"/>
      <c r="I277" s="88"/>
      <c r="J277" s="111"/>
      <c r="K277" s="98"/>
      <c r="L277" s="9"/>
      <c r="M277" s="88"/>
      <c r="N277" s="88"/>
      <c r="O277" s="88"/>
      <c r="P277" s="88"/>
      <c r="Q277" s="88"/>
      <c r="R277" s="88"/>
      <c r="S277" s="88"/>
      <c r="T277" s="88"/>
      <c r="U277" s="88"/>
      <c r="V277" s="88"/>
      <c r="W277" s="88"/>
      <c r="X277" s="88"/>
      <c r="Y277" s="88"/>
      <c r="Z277" s="88"/>
      <c r="AA277" s="88"/>
      <c r="AB277" s="88"/>
    </row>
    <row r="278" spans="1:28" x14ac:dyDescent="0.25">
      <c r="A278" s="9"/>
      <c r="B278" s="88"/>
      <c r="C278" s="88"/>
      <c r="D278" s="88"/>
      <c r="E278" s="88"/>
      <c r="F278" s="88"/>
      <c r="G278" s="88"/>
      <c r="H278" s="88"/>
      <c r="I278" s="88"/>
      <c r="J278" s="111"/>
      <c r="K278" s="98"/>
      <c r="L278" s="9"/>
      <c r="M278" s="88"/>
      <c r="N278" s="88"/>
      <c r="O278" s="88"/>
      <c r="P278" s="88"/>
      <c r="Q278" s="88"/>
      <c r="R278" s="88"/>
      <c r="S278" s="88"/>
      <c r="T278" s="88"/>
      <c r="U278" s="88"/>
      <c r="V278" s="88"/>
      <c r="W278" s="88"/>
      <c r="X278" s="88"/>
      <c r="Y278" s="88"/>
      <c r="Z278" s="88"/>
      <c r="AA278" s="88"/>
      <c r="AB278" s="88"/>
    </row>
    <row r="279" spans="1:28" x14ac:dyDescent="0.25">
      <c r="A279" s="9"/>
      <c r="B279" s="88"/>
      <c r="C279" s="88"/>
      <c r="D279" s="88"/>
      <c r="E279" s="88"/>
      <c r="F279" s="88"/>
      <c r="G279" s="88"/>
      <c r="H279" s="88"/>
      <c r="I279" s="88"/>
      <c r="J279" s="111"/>
      <c r="K279" s="98"/>
      <c r="L279" s="9"/>
      <c r="M279" s="88"/>
      <c r="N279" s="88"/>
      <c r="O279" s="88"/>
      <c r="P279" s="88"/>
      <c r="Q279" s="88"/>
      <c r="R279" s="88"/>
      <c r="S279" s="88"/>
      <c r="T279" s="88"/>
      <c r="U279" s="88"/>
      <c r="V279" s="88"/>
      <c r="W279" s="88"/>
      <c r="X279" s="88"/>
      <c r="Y279" s="88"/>
      <c r="Z279" s="88"/>
      <c r="AA279" s="88"/>
      <c r="AB279" s="88"/>
    </row>
    <row r="280" spans="1:28" x14ac:dyDescent="0.25">
      <c r="A280" s="9"/>
      <c r="B280" s="88"/>
      <c r="C280" s="88"/>
      <c r="D280" s="88"/>
      <c r="E280" s="88"/>
      <c r="F280" s="88"/>
      <c r="G280" s="88"/>
      <c r="H280" s="88"/>
      <c r="I280" s="88"/>
      <c r="J280" s="111"/>
      <c r="K280" s="98"/>
      <c r="L280" s="9"/>
      <c r="M280" s="88"/>
      <c r="N280" s="88"/>
      <c r="O280" s="88"/>
      <c r="P280" s="88"/>
      <c r="Q280" s="88"/>
      <c r="R280" s="88"/>
      <c r="S280" s="88"/>
      <c r="T280" s="88"/>
      <c r="U280" s="88"/>
      <c r="V280" s="88"/>
      <c r="W280" s="88"/>
      <c r="X280" s="88"/>
      <c r="Y280" s="88"/>
      <c r="Z280" s="88"/>
      <c r="AA280" s="88"/>
      <c r="AB280" s="88"/>
    </row>
    <row r="281" spans="1:28" x14ac:dyDescent="0.25">
      <c r="A281" s="9"/>
      <c r="B281" s="88"/>
      <c r="C281" s="88"/>
      <c r="D281" s="88"/>
      <c r="E281" s="88"/>
      <c r="F281" s="88"/>
      <c r="G281" s="88"/>
      <c r="H281" s="88"/>
      <c r="I281" s="88"/>
      <c r="J281" s="111"/>
      <c r="K281" s="98"/>
      <c r="L281" s="9"/>
      <c r="M281" s="88"/>
      <c r="N281" s="88"/>
      <c r="O281" s="88"/>
      <c r="P281" s="88"/>
      <c r="Q281" s="88"/>
      <c r="R281" s="88"/>
      <c r="S281" s="88"/>
      <c r="T281" s="88"/>
      <c r="U281" s="88"/>
      <c r="V281" s="88"/>
      <c r="W281" s="88"/>
      <c r="X281" s="88"/>
      <c r="Y281" s="88"/>
      <c r="Z281" s="88"/>
      <c r="AA281" s="88"/>
      <c r="AB281" s="88"/>
    </row>
    <row r="282" spans="1:28" x14ac:dyDescent="0.25">
      <c r="A282" s="9"/>
      <c r="B282" s="88"/>
      <c r="C282" s="88"/>
      <c r="D282" s="88"/>
      <c r="E282" s="88"/>
      <c r="F282" s="88"/>
      <c r="G282" s="88"/>
      <c r="H282" s="88"/>
      <c r="I282" s="88"/>
      <c r="J282" s="111"/>
      <c r="K282" s="98"/>
      <c r="L282" s="9"/>
      <c r="M282" s="88"/>
      <c r="N282" s="88"/>
      <c r="O282" s="88"/>
      <c r="P282" s="88"/>
      <c r="Q282" s="88"/>
      <c r="R282" s="88"/>
      <c r="S282" s="88"/>
      <c r="T282" s="88"/>
      <c r="U282" s="88"/>
      <c r="V282" s="88"/>
      <c r="W282" s="88"/>
      <c r="X282" s="88"/>
      <c r="Y282" s="88"/>
      <c r="Z282" s="88"/>
      <c r="AA282" s="88"/>
      <c r="AB282" s="88"/>
    </row>
    <row r="283" spans="1:28" x14ac:dyDescent="0.25">
      <c r="A283" s="9"/>
      <c r="B283" s="88"/>
      <c r="C283" s="88"/>
      <c r="D283" s="88"/>
      <c r="E283" s="88"/>
      <c r="F283" s="88"/>
      <c r="G283" s="88"/>
      <c r="H283" s="88"/>
      <c r="I283" s="88"/>
      <c r="J283" s="111"/>
      <c r="K283" s="98"/>
      <c r="L283" s="9"/>
      <c r="M283" s="88"/>
      <c r="N283" s="88"/>
      <c r="O283" s="88"/>
      <c r="P283" s="88"/>
      <c r="Q283" s="88"/>
      <c r="R283" s="88"/>
      <c r="S283" s="88"/>
      <c r="T283" s="88"/>
      <c r="U283" s="88"/>
      <c r="V283" s="88"/>
      <c r="W283" s="88"/>
      <c r="X283" s="88"/>
      <c r="Y283" s="88"/>
      <c r="Z283" s="88"/>
      <c r="AA283" s="88"/>
      <c r="AB283" s="88"/>
    </row>
    <row r="284" spans="1:28" x14ac:dyDescent="0.25">
      <c r="A284" s="9"/>
      <c r="B284" s="88"/>
      <c r="C284" s="88"/>
      <c r="D284" s="88"/>
      <c r="E284" s="88"/>
      <c r="F284" s="88"/>
      <c r="G284" s="88"/>
      <c r="H284" s="88"/>
      <c r="I284" s="88"/>
      <c r="J284" s="111"/>
      <c r="K284" s="98"/>
      <c r="L284" s="9"/>
      <c r="M284" s="88"/>
      <c r="N284" s="88"/>
      <c r="O284" s="88"/>
      <c r="P284" s="88"/>
      <c r="Q284" s="88"/>
      <c r="R284" s="88"/>
      <c r="S284" s="88"/>
      <c r="T284" s="88"/>
      <c r="U284" s="88"/>
      <c r="V284" s="88"/>
      <c r="W284" s="88"/>
      <c r="X284" s="88"/>
      <c r="Y284" s="88"/>
      <c r="Z284" s="88"/>
      <c r="AA284" s="88"/>
      <c r="AB284" s="88"/>
    </row>
    <row r="285" spans="1:28" x14ac:dyDescent="0.25">
      <c r="A285" s="9"/>
      <c r="B285" s="88"/>
      <c r="C285" s="88"/>
      <c r="D285" s="88"/>
      <c r="E285" s="88"/>
      <c r="F285" s="88"/>
      <c r="G285" s="88"/>
      <c r="H285" s="88"/>
      <c r="I285" s="88"/>
      <c r="J285" s="111"/>
      <c r="K285" s="98"/>
      <c r="L285" s="9"/>
      <c r="M285" s="88"/>
      <c r="N285" s="88"/>
      <c r="O285" s="88"/>
      <c r="P285" s="88"/>
      <c r="Q285" s="88"/>
      <c r="R285" s="88"/>
      <c r="S285" s="88"/>
      <c r="T285" s="88"/>
      <c r="U285" s="88"/>
      <c r="V285" s="88"/>
      <c r="W285" s="88"/>
      <c r="X285" s="88"/>
      <c r="Y285" s="88"/>
      <c r="Z285" s="88"/>
      <c r="AA285" s="88"/>
      <c r="AB285" s="88"/>
    </row>
    <row r="286" spans="1:28" x14ac:dyDescent="0.25">
      <c r="A286" s="9"/>
      <c r="B286" s="88"/>
      <c r="C286" s="88"/>
      <c r="D286" s="88"/>
      <c r="E286" s="88"/>
      <c r="F286" s="88"/>
      <c r="G286" s="88"/>
      <c r="H286" s="88"/>
      <c r="I286" s="88"/>
      <c r="J286" s="111"/>
      <c r="K286" s="98"/>
      <c r="L286" s="9"/>
      <c r="M286" s="88"/>
      <c r="N286" s="88"/>
      <c r="O286" s="88"/>
      <c r="P286" s="88"/>
      <c r="Q286" s="88"/>
      <c r="R286" s="88"/>
      <c r="S286" s="88"/>
      <c r="T286" s="88"/>
      <c r="U286" s="88"/>
      <c r="V286" s="88"/>
      <c r="W286" s="88"/>
      <c r="X286" s="88"/>
      <c r="Y286" s="88"/>
      <c r="Z286" s="88"/>
      <c r="AA286" s="88"/>
      <c r="AB286" s="88"/>
    </row>
    <row r="287" spans="1:28" x14ac:dyDescent="0.25">
      <c r="A287" s="9"/>
      <c r="B287" s="88"/>
      <c r="C287" s="88"/>
      <c r="D287" s="88"/>
      <c r="E287" s="88"/>
      <c r="F287" s="88"/>
      <c r="G287" s="88"/>
      <c r="H287" s="88"/>
      <c r="I287" s="88"/>
      <c r="J287" s="111"/>
      <c r="K287" s="98"/>
      <c r="L287" s="9"/>
      <c r="M287" s="88"/>
      <c r="N287" s="88"/>
      <c r="O287" s="88"/>
      <c r="P287" s="88"/>
      <c r="Q287" s="88"/>
      <c r="R287" s="88"/>
      <c r="S287" s="88"/>
      <c r="T287" s="88"/>
      <c r="U287" s="88"/>
      <c r="V287" s="88"/>
      <c r="W287" s="88"/>
      <c r="X287" s="88"/>
      <c r="Y287" s="88"/>
      <c r="Z287" s="88"/>
      <c r="AA287" s="88"/>
      <c r="AB287" s="88"/>
    </row>
    <row r="288" spans="1:28" x14ac:dyDescent="0.25">
      <c r="A288" s="9"/>
      <c r="B288" s="88"/>
      <c r="C288" s="88"/>
      <c r="D288" s="88"/>
      <c r="E288" s="88"/>
      <c r="F288" s="88"/>
      <c r="G288" s="88"/>
      <c r="H288" s="88"/>
      <c r="I288" s="88"/>
      <c r="J288" s="111"/>
      <c r="K288" s="98"/>
      <c r="L288" s="9"/>
      <c r="M288" s="88"/>
      <c r="N288" s="88"/>
      <c r="O288" s="88"/>
      <c r="P288" s="88"/>
      <c r="Q288" s="88"/>
      <c r="R288" s="88"/>
      <c r="S288" s="88"/>
      <c r="T288" s="88"/>
      <c r="U288" s="88"/>
      <c r="V288" s="88"/>
      <c r="W288" s="88"/>
      <c r="X288" s="88"/>
      <c r="Y288" s="88"/>
      <c r="Z288" s="88"/>
      <c r="AA288" s="88"/>
      <c r="AB288" s="88"/>
    </row>
    <row r="289" spans="1:28" x14ac:dyDescent="0.25">
      <c r="A289" s="9"/>
      <c r="B289" s="88"/>
      <c r="C289" s="88"/>
      <c r="D289" s="88"/>
      <c r="E289" s="88"/>
      <c r="F289" s="88"/>
      <c r="G289" s="88"/>
      <c r="H289" s="88"/>
      <c r="I289" s="88"/>
      <c r="J289" s="111"/>
      <c r="K289" s="98"/>
      <c r="L289" s="9"/>
      <c r="M289" s="88"/>
      <c r="N289" s="88"/>
      <c r="O289" s="88"/>
      <c r="P289" s="88"/>
      <c r="Q289" s="88"/>
      <c r="R289" s="88"/>
      <c r="S289" s="88"/>
      <c r="T289" s="88"/>
      <c r="U289" s="88"/>
      <c r="V289" s="88"/>
      <c r="W289" s="88"/>
      <c r="X289" s="88"/>
      <c r="Y289" s="88"/>
      <c r="Z289" s="88"/>
      <c r="AA289" s="88"/>
      <c r="AB289" s="88"/>
    </row>
    <row r="290" spans="1:28" x14ac:dyDescent="0.25">
      <c r="A290" s="9"/>
      <c r="B290" s="88"/>
      <c r="C290" s="88"/>
      <c r="D290" s="88"/>
      <c r="E290" s="88"/>
      <c r="F290" s="88"/>
      <c r="G290" s="88"/>
      <c r="H290" s="88"/>
      <c r="I290" s="88"/>
      <c r="J290" s="111"/>
      <c r="K290" s="98"/>
      <c r="L290" s="9"/>
      <c r="M290" s="88"/>
      <c r="N290" s="88"/>
      <c r="O290" s="88"/>
      <c r="P290" s="88"/>
      <c r="Q290" s="88"/>
      <c r="R290" s="88"/>
      <c r="S290" s="88"/>
      <c r="T290" s="88"/>
      <c r="U290" s="88"/>
      <c r="V290" s="88"/>
      <c r="W290" s="88"/>
      <c r="X290" s="88"/>
      <c r="Y290" s="88"/>
      <c r="Z290" s="88"/>
      <c r="AA290" s="88"/>
      <c r="AB290" s="88"/>
    </row>
    <row r="291" spans="1:28" x14ac:dyDescent="0.25">
      <c r="A291" s="9"/>
      <c r="B291" s="88"/>
      <c r="C291" s="88"/>
      <c r="D291" s="88"/>
      <c r="E291" s="88"/>
      <c r="F291" s="88"/>
      <c r="G291" s="88"/>
      <c r="H291" s="88"/>
      <c r="I291" s="88"/>
      <c r="J291" s="111"/>
      <c r="K291" s="98"/>
      <c r="L291" s="9"/>
      <c r="M291" s="88"/>
      <c r="N291" s="88"/>
      <c r="O291" s="88"/>
      <c r="P291" s="88"/>
      <c r="Q291" s="88"/>
      <c r="R291" s="88"/>
      <c r="S291" s="88"/>
      <c r="T291" s="88"/>
      <c r="U291" s="88"/>
      <c r="V291" s="88"/>
      <c r="W291" s="88"/>
      <c r="X291" s="88"/>
      <c r="Y291" s="88"/>
      <c r="Z291" s="88"/>
      <c r="AA291" s="88"/>
      <c r="AB291" s="88"/>
    </row>
    <row r="292" spans="1:28" x14ac:dyDescent="0.25">
      <c r="A292" s="9"/>
      <c r="B292" s="88"/>
      <c r="C292" s="88"/>
      <c r="D292" s="88"/>
      <c r="E292" s="88"/>
      <c r="F292" s="88"/>
      <c r="G292" s="88"/>
      <c r="H292" s="88"/>
      <c r="I292" s="88"/>
      <c r="J292" s="111"/>
      <c r="K292" s="98"/>
      <c r="L292" s="9"/>
      <c r="M292" s="88"/>
      <c r="N292" s="88"/>
      <c r="O292" s="88"/>
      <c r="P292" s="88"/>
      <c r="Q292" s="88"/>
      <c r="R292" s="88"/>
      <c r="S292" s="88"/>
      <c r="T292" s="88"/>
      <c r="U292" s="88"/>
      <c r="V292" s="88"/>
      <c r="W292" s="88"/>
      <c r="X292" s="88"/>
      <c r="Y292" s="88"/>
      <c r="Z292" s="88"/>
      <c r="AA292" s="88"/>
      <c r="AB292" s="88"/>
    </row>
    <row r="293" spans="1:28" x14ac:dyDescent="0.25">
      <c r="A293" s="9"/>
      <c r="B293" s="88"/>
      <c r="C293" s="88"/>
      <c r="D293" s="88"/>
      <c r="E293" s="88"/>
      <c r="F293" s="88"/>
      <c r="G293" s="88"/>
      <c r="H293" s="88"/>
      <c r="I293" s="88"/>
      <c r="J293" s="111"/>
      <c r="K293" s="98"/>
      <c r="L293" s="9"/>
      <c r="M293" s="88"/>
      <c r="N293" s="88"/>
      <c r="O293" s="88"/>
      <c r="P293" s="88"/>
      <c r="Q293" s="88"/>
      <c r="R293" s="88"/>
      <c r="S293" s="88"/>
      <c r="T293" s="88"/>
      <c r="U293" s="88"/>
      <c r="V293" s="88"/>
      <c r="W293" s="88"/>
      <c r="X293" s="88"/>
      <c r="Y293" s="88"/>
      <c r="Z293" s="88"/>
      <c r="AA293" s="88"/>
      <c r="AB293" s="88"/>
    </row>
    <row r="294" spans="1:28" x14ac:dyDescent="0.25">
      <c r="A294" s="9"/>
      <c r="B294" s="88"/>
      <c r="C294" s="88"/>
      <c r="D294" s="88"/>
      <c r="E294" s="88"/>
      <c r="F294" s="88"/>
      <c r="G294" s="88"/>
      <c r="H294" s="88"/>
      <c r="I294" s="88"/>
      <c r="J294" s="111"/>
      <c r="K294" s="98"/>
      <c r="L294" s="9"/>
      <c r="M294" s="88"/>
      <c r="N294" s="88"/>
      <c r="O294" s="88"/>
      <c r="P294" s="88"/>
      <c r="Q294" s="88"/>
      <c r="R294" s="88"/>
      <c r="S294" s="88"/>
      <c r="T294" s="88"/>
      <c r="U294" s="88"/>
      <c r="V294" s="88"/>
      <c r="W294" s="88"/>
      <c r="X294" s="88"/>
      <c r="Y294" s="88"/>
      <c r="Z294" s="88"/>
      <c r="AA294" s="88"/>
      <c r="AB294" s="88"/>
    </row>
    <row r="295" spans="1:28" x14ac:dyDescent="0.25">
      <c r="A295" s="9"/>
      <c r="B295" s="88"/>
      <c r="C295" s="88"/>
      <c r="D295" s="88"/>
      <c r="E295" s="88"/>
      <c r="F295" s="88"/>
      <c r="G295" s="88"/>
      <c r="H295" s="88"/>
      <c r="I295" s="88"/>
      <c r="J295" s="111"/>
      <c r="K295" s="98"/>
      <c r="L295" s="9"/>
      <c r="M295" s="88"/>
      <c r="N295" s="88"/>
      <c r="O295" s="88"/>
      <c r="P295" s="88"/>
      <c r="Q295" s="88"/>
      <c r="R295" s="88"/>
      <c r="S295" s="88"/>
      <c r="T295" s="88"/>
      <c r="U295" s="88"/>
      <c r="V295" s="88"/>
      <c r="W295" s="88"/>
      <c r="X295" s="88"/>
      <c r="Y295" s="88"/>
      <c r="Z295" s="88"/>
      <c r="AA295" s="88"/>
      <c r="AB295" s="88"/>
    </row>
    <row r="296" spans="1:28" x14ac:dyDescent="0.25">
      <c r="A296" s="9"/>
      <c r="B296" s="88"/>
      <c r="C296" s="88"/>
      <c r="D296" s="88"/>
      <c r="E296" s="88"/>
      <c r="F296" s="88"/>
      <c r="G296" s="88"/>
      <c r="H296" s="88"/>
      <c r="I296" s="88"/>
      <c r="J296" s="111"/>
      <c r="K296" s="98"/>
      <c r="L296" s="9"/>
      <c r="M296" s="88"/>
      <c r="N296" s="88"/>
      <c r="O296" s="88"/>
      <c r="P296" s="88"/>
      <c r="Q296" s="88"/>
      <c r="R296" s="88"/>
      <c r="S296" s="88"/>
      <c r="T296" s="88"/>
      <c r="U296" s="88"/>
      <c r="V296" s="88"/>
      <c r="W296" s="88"/>
      <c r="X296" s="88"/>
      <c r="Y296" s="88"/>
      <c r="Z296" s="88"/>
      <c r="AA296" s="88"/>
      <c r="AB296" s="88"/>
    </row>
    <row r="297" spans="1:28" x14ac:dyDescent="0.25">
      <c r="A297" s="9"/>
      <c r="B297" s="88"/>
      <c r="C297" s="88"/>
      <c r="D297" s="88"/>
      <c r="E297" s="88"/>
      <c r="F297" s="88"/>
      <c r="G297" s="88"/>
      <c r="H297" s="88"/>
      <c r="I297" s="88"/>
      <c r="J297" s="111"/>
      <c r="K297" s="98"/>
      <c r="L297" s="9"/>
      <c r="M297" s="88"/>
      <c r="N297" s="88"/>
      <c r="O297" s="88"/>
      <c r="P297" s="88"/>
      <c r="Q297" s="88"/>
      <c r="R297" s="88"/>
      <c r="S297" s="88"/>
      <c r="T297" s="88"/>
      <c r="U297" s="88"/>
      <c r="V297" s="88"/>
      <c r="W297" s="88"/>
      <c r="X297" s="88"/>
      <c r="Y297" s="88"/>
      <c r="Z297" s="88"/>
      <c r="AA297" s="88"/>
      <c r="AB297" s="88"/>
    </row>
    <row r="298" spans="1:28" x14ac:dyDescent="0.25">
      <c r="A298" s="9"/>
      <c r="B298" s="88"/>
      <c r="C298" s="88"/>
      <c r="D298" s="88"/>
      <c r="E298" s="88"/>
      <c r="F298" s="88"/>
      <c r="G298" s="88"/>
      <c r="H298" s="88"/>
      <c r="I298" s="88"/>
      <c r="J298" s="111"/>
      <c r="K298" s="98"/>
      <c r="L298" s="9"/>
      <c r="M298" s="88"/>
      <c r="N298" s="88"/>
      <c r="O298" s="88"/>
      <c r="P298" s="88"/>
      <c r="Q298" s="88"/>
      <c r="R298" s="88"/>
      <c r="S298" s="88"/>
      <c r="T298" s="88"/>
      <c r="U298" s="88"/>
      <c r="V298" s="88"/>
      <c r="W298" s="88"/>
      <c r="X298" s="88"/>
      <c r="Y298" s="88"/>
      <c r="Z298" s="88"/>
      <c r="AA298" s="88"/>
      <c r="AB298" s="88"/>
    </row>
    <row r="299" spans="1:28" x14ac:dyDescent="0.25">
      <c r="A299" s="9"/>
      <c r="B299" s="88"/>
      <c r="C299" s="88"/>
      <c r="D299" s="88"/>
      <c r="E299" s="88"/>
      <c r="F299" s="88"/>
      <c r="G299" s="88"/>
      <c r="H299" s="88"/>
      <c r="I299" s="88"/>
      <c r="J299" s="111"/>
      <c r="K299" s="98"/>
      <c r="L299" s="9"/>
      <c r="M299" s="88"/>
      <c r="N299" s="88"/>
      <c r="O299" s="88"/>
      <c r="P299" s="88"/>
      <c r="Q299" s="88"/>
      <c r="R299" s="88"/>
      <c r="S299" s="88"/>
      <c r="T299" s="88"/>
      <c r="U299" s="88"/>
      <c r="V299" s="88"/>
      <c r="W299" s="88"/>
      <c r="X299" s="88"/>
      <c r="Y299" s="88"/>
      <c r="Z299" s="88"/>
      <c r="AA299" s="88"/>
      <c r="AB299" s="88"/>
    </row>
    <row r="300" spans="1:28" x14ac:dyDescent="0.25">
      <c r="A300" s="9"/>
      <c r="B300" s="88"/>
      <c r="C300" s="88"/>
      <c r="D300" s="88"/>
      <c r="E300" s="88"/>
      <c r="F300" s="88"/>
      <c r="G300" s="88"/>
      <c r="H300" s="88"/>
      <c r="I300" s="88"/>
      <c r="J300" s="111"/>
      <c r="K300" s="98"/>
      <c r="L300" s="9"/>
      <c r="M300" s="88"/>
      <c r="N300" s="88"/>
      <c r="O300" s="88"/>
      <c r="P300" s="88"/>
      <c r="Q300" s="88"/>
      <c r="R300" s="88"/>
      <c r="S300" s="88"/>
      <c r="T300" s="88"/>
      <c r="U300" s="88"/>
      <c r="V300" s="88"/>
      <c r="W300" s="88"/>
      <c r="X300" s="88"/>
      <c r="Y300" s="88"/>
      <c r="Z300" s="88"/>
      <c r="AA300" s="88"/>
      <c r="AB300" s="88"/>
    </row>
    <row r="301" spans="1:28" x14ac:dyDescent="0.25">
      <c r="A301" s="9"/>
      <c r="B301" s="88"/>
      <c r="C301" s="88"/>
      <c r="D301" s="88"/>
      <c r="E301" s="88"/>
      <c r="F301" s="88"/>
      <c r="G301" s="88"/>
      <c r="H301" s="88"/>
      <c r="I301" s="88"/>
      <c r="J301" s="111"/>
      <c r="K301" s="98"/>
      <c r="L301" s="9"/>
      <c r="M301" s="88"/>
      <c r="N301" s="88"/>
      <c r="O301" s="88"/>
      <c r="P301" s="88"/>
      <c r="Q301" s="88"/>
      <c r="R301" s="88"/>
      <c r="S301" s="88"/>
      <c r="T301" s="88"/>
      <c r="U301" s="88"/>
      <c r="V301" s="88"/>
      <c r="W301" s="88"/>
      <c r="X301" s="88"/>
      <c r="Y301" s="88"/>
      <c r="Z301" s="88"/>
      <c r="AA301" s="88"/>
      <c r="AB301" s="88"/>
    </row>
    <row r="302" spans="1:28" x14ac:dyDescent="0.25">
      <c r="A302" s="9"/>
      <c r="B302" s="88"/>
      <c r="C302" s="88"/>
      <c r="D302" s="88"/>
      <c r="E302" s="88"/>
      <c r="F302" s="88"/>
      <c r="G302" s="88"/>
      <c r="H302" s="88"/>
      <c r="I302" s="88"/>
      <c r="J302" s="111"/>
      <c r="K302" s="98"/>
      <c r="L302" s="9"/>
      <c r="M302" s="88"/>
      <c r="N302" s="88"/>
      <c r="O302" s="88"/>
      <c r="P302" s="88"/>
      <c r="Q302" s="88"/>
      <c r="R302" s="88"/>
      <c r="S302" s="88"/>
      <c r="T302" s="88"/>
      <c r="U302" s="88"/>
      <c r="V302" s="88"/>
      <c r="W302" s="88"/>
      <c r="X302" s="88"/>
      <c r="Y302" s="88"/>
      <c r="Z302" s="88"/>
      <c r="AA302" s="88"/>
      <c r="AB302" s="88"/>
    </row>
    <row r="303" spans="1:28" x14ac:dyDescent="0.25">
      <c r="A303" s="9"/>
      <c r="B303" s="88"/>
      <c r="C303" s="88"/>
      <c r="D303" s="88"/>
      <c r="E303" s="88"/>
      <c r="F303" s="88"/>
      <c r="G303" s="88"/>
      <c r="H303" s="88"/>
      <c r="I303" s="88"/>
      <c r="J303" s="111"/>
      <c r="K303" s="98"/>
      <c r="L303" s="9"/>
      <c r="M303" s="88"/>
      <c r="N303" s="88"/>
      <c r="O303" s="88"/>
      <c r="P303" s="88"/>
      <c r="Q303" s="88"/>
      <c r="R303" s="88"/>
      <c r="S303" s="88"/>
      <c r="T303" s="88"/>
      <c r="U303" s="88"/>
      <c r="V303" s="88"/>
      <c r="W303" s="88"/>
      <c r="X303" s="88"/>
      <c r="Y303" s="88"/>
      <c r="Z303" s="88"/>
      <c r="AA303" s="88"/>
      <c r="AB303" s="88"/>
    </row>
    <row r="304" spans="1:28" x14ac:dyDescent="0.25">
      <c r="A304" s="9"/>
      <c r="B304" s="88"/>
      <c r="C304" s="88"/>
      <c r="D304" s="88"/>
      <c r="E304" s="88"/>
      <c r="F304" s="88"/>
      <c r="G304" s="88"/>
      <c r="H304" s="88"/>
      <c r="I304" s="88"/>
      <c r="J304" s="111"/>
      <c r="K304" s="98"/>
      <c r="L304" s="9"/>
      <c r="M304" s="88"/>
      <c r="N304" s="88"/>
      <c r="O304" s="88"/>
      <c r="P304" s="88"/>
      <c r="Q304" s="88"/>
      <c r="R304" s="88"/>
      <c r="S304" s="88"/>
      <c r="T304" s="88"/>
      <c r="U304" s="88"/>
      <c r="V304" s="88"/>
      <c r="W304" s="88"/>
      <c r="X304" s="88"/>
      <c r="Y304" s="88"/>
      <c r="Z304" s="88"/>
      <c r="AA304" s="88"/>
      <c r="AB304" s="88"/>
    </row>
    <row r="305" spans="1:28" x14ac:dyDescent="0.25">
      <c r="A305" s="9"/>
      <c r="B305" s="88"/>
      <c r="C305" s="88"/>
      <c r="D305" s="88"/>
      <c r="E305" s="88"/>
      <c r="F305" s="88"/>
      <c r="G305" s="88"/>
      <c r="H305" s="88"/>
      <c r="I305" s="88"/>
      <c r="J305" s="111"/>
      <c r="K305" s="98"/>
      <c r="L305" s="9"/>
      <c r="M305" s="88"/>
      <c r="N305" s="88"/>
      <c r="O305" s="88"/>
      <c r="P305" s="88"/>
      <c r="Q305" s="88"/>
      <c r="R305" s="88"/>
      <c r="S305" s="88"/>
      <c r="T305" s="88"/>
      <c r="U305" s="88"/>
      <c r="V305" s="88"/>
      <c r="W305" s="88"/>
      <c r="X305" s="88"/>
      <c r="Y305" s="88"/>
      <c r="Z305" s="88"/>
      <c r="AA305" s="88"/>
      <c r="AB305" s="88"/>
    </row>
    <row r="306" spans="1:28" x14ac:dyDescent="0.25">
      <c r="A306" s="9"/>
      <c r="B306" s="88"/>
      <c r="C306" s="88"/>
      <c r="D306" s="88"/>
      <c r="E306" s="88"/>
      <c r="F306" s="88"/>
      <c r="G306" s="88"/>
      <c r="H306" s="88"/>
      <c r="I306" s="88"/>
      <c r="J306" s="111"/>
      <c r="K306" s="98"/>
      <c r="L306" s="9"/>
      <c r="M306" s="88"/>
      <c r="N306" s="88"/>
      <c r="O306" s="88"/>
      <c r="P306" s="88"/>
      <c r="Q306" s="88"/>
      <c r="R306" s="88"/>
      <c r="S306" s="88"/>
      <c r="T306" s="88"/>
      <c r="U306" s="88"/>
      <c r="V306" s="88"/>
      <c r="W306" s="88"/>
      <c r="X306" s="88"/>
      <c r="Y306" s="88"/>
      <c r="Z306" s="88"/>
      <c r="AA306" s="88"/>
      <c r="AB306" s="88"/>
    </row>
    <row r="307" spans="1:28" x14ac:dyDescent="0.25">
      <c r="A307" s="9"/>
      <c r="B307" s="88"/>
      <c r="C307" s="88"/>
      <c r="D307" s="88"/>
      <c r="E307" s="88"/>
      <c r="F307" s="88"/>
      <c r="G307" s="88"/>
      <c r="H307" s="88"/>
      <c r="I307" s="88"/>
      <c r="J307" s="111"/>
      <c r="K307" s="98"/>
      <c r="L307" s="9"/>
      <c r="M307" s="88"/>
      <c r="N307" s="88"/>
      <c r="O307" s="88"/>
      <c r="P307" s="88"/>
      <c r="Q307" s="88"/>
      <c r="R307" s="88"/>
      <c r="S307" s="88"/>
      <c r="T307" s="88"/>
      <c r="U307" s="88"/>
      <c r="V307" s="88"/>
      <c r="W307" s="88"/>
      <c r="X307" s="88"/>
      <c r="Y307" s="88"/>
      <c r="Z307" s="88"/>
      <c r="AA307" s="88"/>
      <c r="AB307" s="88"/>
    </row>
    <row r="308" spans="1:28" x14ac:dyDescent="0.25">
      <c r="A308" s="9"/>
      <c r="B308" s="88"/>
      <c r="C308" s="88"/>
      <c r="D308" s="88"/>
      <c r="E308" s="88"/>
      <c r="F308" s="88"/>
      <c r="G308" s="88"/>
      <c r="H308" s="88"/>
      <c r="I308" s="88"/>
      <c r="J308" s="111"/>
      <c r="K308" s="98"/>
      <c r="L308" s="9"/>
      <c r="M308" s="88"/>
      <c r="N308" s="88"/>
      <c r="O308" s="88"/>
      <c r="P308" s="88"/>
      <c r="Q308" s="88"/>
      <c r="R308" s="88"/>
      <c r="S308" s="88"/>
      <c r="T308" s="88"/>
      <c r="U308" s="88"/>
      <c r="V308" s="88"/>
      <c r="W308" s="88"/>
      <c r="X308" s="88"/>
      <c r="Y308" s="88"/>
      <c r="Z308" s="88"/>
      <c r="AA308" s="88"/>
      <c r="AB308" s="88"/>
    </row>
    <row r="309" spans="1:28" x14ac:dyDescent="0.25">
      <c r="A309" s="9"/>
      <c r="B309" s="88"/>
      <c r="C309" s="88"/>
      <c r="D309" s="88"/>
      <c r="E309" s="88"/>
      <c r="F309" s="88"/>
      <c r="G309" s="88"/>
      <c r="H309" s="88"/>
      <c r="I309" s="88"/>
      <c r="J309" s="111"/>
      <c r="K309" s="98"/>
      <c r="L309" s="9"/>
      <c r="M309" s="88"/>
      <c r="N309" s="88"/>
      <c r="O309" s="88"/>
      <c r="P309" s="88"/>
      <c r="Q309" s="88"/>
      <c r="R309" s="88"/>
      <c r="S309" s="88"/>
      <c r="T309" s="88"/>
      <c r="U309" s="88"/>
      <c r="V309" s="88"/>
      <c r="W309" s="88"/>
      <c r="X309" s="88"/>
      <c r="Y309" s="88"/>
      <c r="Z309" s="88"/>
      <c r="AA309" s="88"/>
      <c r="AB309" s="88"/>
    </row>
    <row r="310" spans="1:28" x14ac:dyDescent="0.25">
      <c r="A310" s="9"/>
      <c r="B310" s="88"/>
      <c r="C310" s="88"/>
      <c r="D310" s="88"/>
      <c r="E310" s="88"/>
      <c r="F310" s="88"/>
      <c r="G310" s="88"/>
      <c r="H310" s="88"/>
      <c r="I310" s="88"/>
      <c r="J310" s="111"/>
      <c r="K310" s="98"/>
      <c r="L310" s="9"/>
      <c r="M310" s="88"/>
      <c r="N310" s="88"/>
      <c r="O310" s="88"/>
      <c r="P310" s="88"/>
      <c r="Q310" s="88"/>
      <c r="R310" s="88"/>
      <c r="S310" s="88"/>
      <c r="T310" s="88"/>
      <c r="U310" s="88"/>
      <c r="V310" s="88"/>
      <c r="W310" s="88"/>
      <c r="X310" s="88"/>
      <c r="Y310" s="88"/>
      <c r="Z310" s="88"/>
      <c r="AA310" s="88"/>
      <c r="AB310" s="88"/>
    </row>
    <row r="311" spans="1:28" x14ac:dyDescent="0.25">
      <c r="A311" s="9"/>
      <c r="B311" s="88"/>
      <c r="C311" s="88"/>
      <c r="D311" s="88"/>
      <c r="E311" s="88"/>
      <c r="F311" s="88"/>
      <c r="G311" s="88"/>
      <c r="H311" s="88"/>
      <c r="I311" s="88"/>
      <c r="J311" s="111"/>
      <c r="K311" s="98"/>
      <c r="L311" s="9"/>
      <c r="M311" s="88"/>
      <c r="N311" s="88"/>
      <c r="O311" s="88"/>
      <c r="P311" s="88"/>
      <c r="Q311" s="88"/>
      <c r="R311" s="88"/>
      <c r="S311" s="88"/>
      <c r="T311" s="88"/>
      <c r="U311" s="88"/>
      <c r="V311" s="88"/>
      <c r="W311" s="88"/>
      <c r="X311" s="88"/>
      <c r="Y311" s="88"/>
      <c r="Z311" s="88"/>
      <c r="AA311" s="88"/>
      <c r="AB311" s="88"/>
    </row>
    <row r="312" spans="1:28" x14ac:dyDescent="0.25">
      <c r="A312" s="9"/>
      <c r="B312" s="88"/>
      <c r="C312" s="88"/>
      <c r="D312" s="88"/>
      <c r="E312" s="88"/>
      <c r="F312" s="88"/>
      <c r="G312" s="88"/>
      <c r="H312" s="88"/>
      <c r="I312" s="88"/>
      <c r="J312" s="111"/>
      <c r="K312" s="98"/>
      <c r="L312" s="9"/>
      <c r="M312" s="88"/>
      <c r="N312" s="88"/>
      <c r="O312" s="88"/>
      <c r="P312" s="88"/>
      <c r="Q312" s="88"/>
      <c r="R312" s="88"/>
      <c r="S312" s="88"/>
      <c r="T312" s="88"/>
      <c r="U312" s="88"/>
      <c r="V312" s="88"/>
      <c r="W312" s="88"/>
      <c r="X312" s="88"/>
      <c r="Y312" s="88"/>
      <c r="Z312" s="88"/>
      <c r="AA312" s="88"/>
      <c r="AB312" s="88"/>
    </row>
    <row r="313" spans="1:28" x14ac:dyDescent="0.25">
      <c r="A313" s="9"/>
      <c r="B313" s="88"/>
      <c r="C313" s="88"/>
      <c r="D313" s="88"/>
      <c r="E313" s="88"/>
      <c r="F313" s="88"/>
      <c r="G313" s="88"/>
      <c r="H313" s="88"/>
      <c r="I313" s="88"/>
      <c r="J313" s="111"/>
      <c r="K313" s="98"/>
      <c r="L313" s="9"/>
      <c r="M313" s="88"/>
      <c r="N313" s="88"/>
      <c r="O313" s="88"/>
      <c r="P313" s="88"/>
      <c r="Q313" s="88"/>
      <c r="R313" s="88"/>
      <c r="S313" s="88"/>
      <c r="T313" s="88"/>
      <c r="U313" s="88"/>
      <c r="V313" s="88"/>
      <c r="W313" s="88"/>
      <c r="X313" s="88"/>
      <c r="Y313" s="88"/>
      <c r="Z313" s="88"/>
      <c r="AA313" s="88"/>
      <c r="AB313" s="88"/>
    </row>
    <row r="314" spans="1:28" x14ac:dyDescent="0.25">
      <c r="A314" s="9"/>
      <c r="B314" s="88"/>
      <c r="C314" s="88"/>
      <c r="D314" s="88"/>
      <c r="E314" s="88"/>
      <c r="F314" s="88"/>
      <c r="G314" s="88"/>
      <c r="H314" s="88"/>
      <c r="I314" s="88"/>
      <c r="J314" s="111"/>
      <c r="K314" s="98"/>
      <c r="L314" s="9"/>
      <c r="M314" s="88"/>
      <c r="N314" s="88"/>
      <c r="O314" s="88"/>
      <c r="P314" s="88"/>
      <c r="Q314" s="88"/>
      <c r="R314" s="88"/>
      <c r="S314" s="88"/>
      <c r="T314" s="88"/>
      <c r="U314" s="88"/>
      <c r="V314" s="88"/>
      <c r="W314" s="88"/>
      <c r="X314" s="88"/>
      <c r="Y314" s="88"/>
      <c r="Z314" s="88"/>
      <c r="AA314" s="88"/>
      <c r="AB314" s="88"/>
    </row>
    <row r="315" spans="1:28" x14ac:dyDescent="0.25">
      <c r="A315" s="9"/>
      <c r="B315" s="88"/>
      <c r="C315" s="88"/>
      <c r="D315" s="88"/>
      <c r="E315" s="88"/>
      <c r="F315" s="88"/>
      <c r="G315" s="88"/>
      <c r="H315" s="88"/>
      <c r="I315" s="88"/>
      <c r="J315" s="111"/>
      <c r="K315" s="98"/>
      <c r="L315" s="9"/>
      <c r="M315" s="88"/>
      <c r="N315" s="88"/>
      <c r="O315" s="88"/>
      <c r="P315" s="88"/>
      <c r="Q315" s="88"/>
      <c r="R315" s="88"/>
      <c r="S315" s="88"/>
      <c r="T315" s="88"/>
      <c r="U315" s="88"/>
      <c r="V315" s="88"/>
      <c r="W315" s="88"/>
      <c r="X315" s="88"/>
      <c r="Y315" s="88"/>
      <c r="Z315" s="88"/>
      <c r="AA315" s="88"/>
      <c r="AB315" s="88"/>
    </row>
    <row r="316" spans="1:28" x14ac:dyDescent="0.25">
      <c r="A316" s="9"/>
      <c r="B316" s="88"/>
      <c r="C316" s="88"/>
      <c r="D316" s="88"/>
      <c r="E316" s="88"/>
      <c r="F316" s="88"/>
      <c r="G316" s="88"/>
      <c r="H316" s="88"/>
      <c r="I316" s="88"/>
      <c r="J316" s="111"/>
      <c r="K316" s="98"/>
      <c r="L316" s="9"/>
      <c r="M316" s="88"/>
      <c r="N316" s="88"/>
      <c r="O316" s="88"/>
      <c r="P316" s="88"/>
      <c r="Q316" s="88"/>
      <c r="R316" s="88"/>
      <c r="S316" s="88"/>
      <c r="T316" s="88"/>
      <c r="U316" s="88"/>
      <c r="V316" s="88"/>
      <c r="W316" s="88"/>
      <c r="X316" s="88"/>
      <c r="Y316" s="88"/>
      <c r="Z316" s="88"/>
      <c r="AA316" s="88"/>
      <c r="AB316" s="88"/>
    </row>
    <row r="317" spans="1:28" x14ac:dyDescent="0.25">
      <c r="A317" s="9"/>
      <c r="B317" s="88"/>
      <c r="C317" s="88"/>
      <c r="D317" s="88"/>
      <c r="E317" s="88"/>
      <c r="F317" s="88"/>
      <c r="G317" s="88"/>
      <c r="H317" s="88"/>
      <c r="I317" s="88"/>
      <c r="J317" s="111"/>
      <c r="K317" s="98"/>
      <c r="L317" s="9"/>
      <c r="M317" s="88"/>
      <c r="N317" s="88"/>
      <c r="O317" s="88"/>
      <c r="P317" s="88"/>
      <c r="Q317" s="88"/>
      <c r="R317" s="88"/>
      <c r="S317" s="88"/>
      <c r="T317" s="88"/>
      <c r="U317" s="88"/>
      <c r="V317" s="88"/>
      <c r="W317" s="88"/>
      <c r="X317" s="88"/>
      <c r="Y317" s="88"/>
      <c r="Z317" s="88"/>
      <c r="AA317" s="88"/>
      <c r="AB317" s="88"/>
    </row>
    <row r="318" spans="1:28" x14ac:dyDescent="0.25">
      <c r="A318" s="9"/>
      <c r="B318" s="88"/>
      <c r="C318" s="88"/>
      <c r="D318" s="88"/>
      <c r="E318" s="88"/>
      <c r="F318" s="88"/>
      <c r="G318" s="88"/>
      <c r="H318" s="88"/>
      <c r="I318" s="88"/>
      <c r="J318" s="111"/>
      <c r="K318" s="98"/>
      <c r="L318" s="9"/>
      <c r="M318" s="88"/>
      <c r="N318" s="88"/>
      <c r="O318" s="88"/>
      <c r="P318" s="88"/>
      <c r="Q318" s="88"/>
      <c r="R318" s="88"/>
      <c r="S318" s="88"/>
      <c r="T318" s="88"/>
      <c r="U318" s="88"/>
      <c r="V318" s="88"/>
      <c r="W318" s="88"/>
      <c r="X318" s="88"/>
      <c r="Y318" s="88"/>
      <c r="Z318" s="88"/>
      <c r="AA318" s="88"/>
      <c r="AB318" s="88"/>
    </row>
    <row r="319" spans="1:28" x14ac:dyDescent="0.25">
      <c r="A319" s="9"/>
      <c r="B319" s="88"/>
      <c r="C319" s="88"/>
      <c r="D319" s="88"/>
      <c r="E319" s="88"/>
      <c r="F319" s="88"/>
      <c r="G319" s="88"/>
      <c r="H319" s="88"/>
      <c r="I319" s="88"/>
      <c r="J319" s="111"/>
      <c r="K319" s="98"/>
      <c r="L319" s="9"/>
      <c r="M319" s="88"/>
      <c r="N319" s="88"/>
      <c r="O319" s="88"/>
      <c r="P319" s="88"/>
      <c r="Q319" s="88"/>
      <c r="R319" s="88"/>
      <c r="S319" s="88"/>
      <c r="T319" s="88"/>
      <c r="U319" s="88"/>
      <c r="V319" s="88"/>
      <c r="W319" s="88"/>
      <c r="X319" s="88"/>
      <c r="Y319" s="88"/>
      <c r="Z319" s="88"/>
      <c r="AA319" s="88"/>
      <c r="AB319" s="88"/>
    </row>
    <row r="320" spans="1:28" x14ac:dyDescent="0.25">
      <c r="A320" s="9"/>
      <c r="B320" s="88"/>
      <c r="C320" s="88"/>
      <c r="D320" s="88"/>
      <c r="E320" s="88"/>
      <c r="F320" s="88"/>
      <c r="G320" s="88"/>
      <c r="H320" s="88"/>
      <c r="I320" s="88"/>
      <c r="J320" s="111"/>
      <c r="K320" s="98"/>
      <c r="L320" s="9"/>
      <c r="M320" s="88"/>
      <c r="N320" s="88"/>
      <c r="O320" s="88"/>
      <c r="P320" s="88"/>
      <c r="Q320" s="88"/>
      <c r="R320" s="88"/>
      <c r="S320" s="88"/>
      <c r="T320" s="88"/>
      <c r="U320" s="88"/>
      <c r="V320" s="88"/>
      <c r="W320" s="88"/>
      <c r="X320" s="88"/>
      <c r="Y320" s="88"/>
      <c r="Z320" s="88"/>
      <c r="AA320" s="88"/>
      <c r="AB320" s="88"/>
    </row>
    <row r="321" spans="1:28" x14ac:dyDescent="0.25">
      <c r="A321" s="9"/>
      <c r="B321" s="88"/>
      <c r="C321" s="88"/>
      <c r="D321" s="88"/>
      <c r="E321" s="88"/>
      <c r="F321" s="88"/>
      <c r="G321" s="88"/>
      <c r="H321" s="88"/>
      <c r="I321" s="88"/>
      <c r="J321" s="111"/>
      <c r="K321" s="98"/>
      <c r="L321" s="9"/>
      <c r="M321" s="88"/>
      <c r="N321" s="88"/>
      <c r="O321" s="88"/>
      <c r="P321" s="88"/>
      <c r="Q321" s="88"/>
      <c r="R321" s="88"/>
      <c r="S321" s="88"/>
      <c r="T321" s="88"/>
      <c r="U321" s="88"/>
      <c r="V321" s="88"/>
      <c r="W321" s="88"/>
      <c r="X321" s="88"/>
      <c r="Y321" s="88"/>
      <c r="Z321" s="88"/>
      <c r="AA321" s="88"/>
      <c r="AB321" s="88"/>
    </row>
    <row r="322" spans="1:28" x14ac:dyDescent="0.25">
      <c r="A322" s="9"/>
      <c r="B322" s="88"/>
      <c r="C322" s="88"/>
      <c r="D322" s="88"/>
      <c r="E322" s="88"/>
      <c r="F322" s="88"/>
      <c r="G322" s="88"/>
      <c r="H322" s="88"/>
      <c r="I322" s="88"/>
      <c r="J322" s="111"/>
      <c r="K322" s="98"/>
      <c r="L322" s="9"/>
      <c r="M322" s="88"/>
      <c r="N322" s="88"/>
      <c r="O322" s="88"/>
      <c r="P322" s="88"/>
      <c r="Q322" s="88"/>
      <c r="R322" s="88"/>
      <c r="S322" s="88"/>
      <c r="T322" s="88"/>
      <c r="U322" s="88"/>
      <c r="V322" s="88"/>
      <c r="W322" s="88"/>
      <c r="X322" s="88"/>
      <c r="Y322" s="88"/>
      <c r="Z322" s="88"/>
      <c r="AA322" s="88"/>
      <c r="AB322" s="88"/>
    </row>
    <row r="323" spans="1:28" x14ac:dyDescent="0.25">
      <c r="A323" s="9"/>
      <c r="B323" s="88"/>
      <c r="C323" s="88"/>
      <c r="D323" s="88"/>
      <c r="E323" s="88"/>
      <c r="F323" s="88"/>
      <c r="G323" s="88"/>
      <c r="H323" s="88"/>
      <c r="I323" s="88"/>
      <c r="J323" s="111"/>
      <c r="K323" s="98"/>
      <c r="L323" s="9"/>
      <c r="M323" s="88"/>
      <c r="N323" s="88"/>
      <c r="O323" s="88"/>
      <c r="P323" s="88"/>
      <c r="Q323" s="88"/>
      <c r="R323" s="88"/>
      <c r="S323" s="88"/>
      <c r="T323" s="88"/>
      <c r="U323" s="88"/>
      <c r="V323" s="88"/>
      <c r="W323" s="88"/>
      <c r="X323" s="88"/>
      <c r="Y323" s="88"/>
      <c r="Z323" s="88"/>
      <c r="AA323" s="88"/>
      <c r="AB323" s="88"/>
    </row>
    <row r="324" spans="1:28" x14ac:dyDescent="0.25">
      <c r="A324" s="9"/>
      <c r="B324" s="88"/>
      <c r="C324" s="88"/>
      <c r="D324" s="88"/>
      <c r="E324" s="88"/>
      <c r="F324" s="88"/>
      <c r="G324" s="88"/>
      <c r="H324" s="88"/>
      <c r="I324" s="88"/>
      <c r="J324" s="111"/>
      <c r="K324" s="98"/>
      <c r="L324" s="9"/>
      <c r="M324" s="88"/>
      <c r="N324" s="88"/>
      <c r="O324" s="88"/>
      <c r="P324" s="88"/>
      <c r="Q324" s="88"/>
      <c r="R324" s="88"/>
      <c r="S324" s="88"/>
      <c r="T324" s="88"/>
      <c r="U324" s="88"/>
      <c r="V324" s="88"/>
      <c r="W324" s="88"/>
      <c r="X324" s="88"/>
      <c r="Y324" s="88"/>
      <c r="Z324" s="88"/>
      <c r="AA324" s="88"/>
      <c r="AB324" s="88"/>
    </row>
    <row r="325" spans="1:28" x14ac:dyDescent="0.25">
      <c r="A325" s="9"/>
      <c r="B325" s="88"/>
      <c r="C325" s="88"/>
      <c r="D325" s="88"/>
      <c r="E325" s="88"/>
      <c r="F325" s="88"/>
      <c r="G325" s="88"/>
      <c r="H325" s="88"/>
      <c r="I325" s="88"/>
      <c r="J325" s="111"/>
      <c r="K325" s="98"/>
      <c r="L325" s="9"/>
      <c r="M325" s="88"/>
      <c r="N325" s="88"/>
      <c r="O325" s="88"/>
      <c r="P325" s="88"/>
      <c r="Q325" s="88"/>
      <c r="R325" s="88"/>
      <c r="S325" s="88"/>
      <c r="T325" s="88"/>
      <c r="U325" s="88"/>
      <c r="V325" s="88"/>
      <c r="W325" s="88"/>
      <c r="X325" s="88"/>
      <c r="Y325" s="88"/>
      <c r="Z325" s="88"/>
      <c r="AA325" s="88"/>
      <c r="AB325" s="88"/>
    </row>
    <row r="326" spans="1:28" x14ac:dyDescent="0.25">
      <c r="A326" s="9"/>
      <c r="B326" s="88"/>
      <c r="C326" s="88"/>
      <c r="D326" s="88"/>
      <c r="E326" s="88"/>
      <c r="F326" s="88"/>
      <c r="G326" s="88"/>
      <c r="H326" s="88"/>
      <c r="I326" s="88"/>
      <c r="J326" s="111"/>
      <c r="K326" s="98"/>
      <c r="L326" s="9"/>
      <c r="M326" s="88"/>
      <c r="N326" s="88"/>
      <c r="O326" s="88"/>
      <c r="P326" s="88"/>
      <c r="Q326" s="88"/>
      <c r="R326" s="88"/>
      <c r="S326" s="88"/>
      <c r="T326" s="88"/>
      <c r="U326" s="88"/>
      <c r="V326" s="88"/>
      <c r="W326" s="88"/>
      <c r="X326" s="88"/>
      <c r="Y326" s="88"/>
      <c r="Z326" s="88"/>
      <c r="AA326" s="88"/>
      <c r="AB326" s="88"/>
    </row>
    <row r="327" spans="1:28" x14ac:dyDescent="0.25">
      <c r="A327" s="9"/>
      <c r="B327" s="88"/>
      <c r="C327" s="88"/>
      <c r="D327" s="88"/>
      <c r="E327" s="88"/>
      <c r="F327" s="88"/>
      <c r="G327" s="88"/>
      <c r="H327" s="88"/>
      <c r="I327" s="88"/>
      <c r="J327" s="111"/>
      <c r="K327" s="98"/>
      <c r="L327" s="9"/>
      <c r="M327" s="88"/>
      <c r="N327" s="88"/>
      <c r="O327" s="88"/>
      <c r="P327" s="88"/>
      <c r="Q327" s="88"/>
      <c r="R327" s="88"/>
      <c r="S327" s="88"/>
      <c r="T327" s="88"/>
      <c r="U327" s="88"/>
      <c r="V327" s="88"/>
      <c r="W327" s="88"/>
      <c r="X327" s="88"/>
      <c r="Y327" s="88"/>
      <c r="Z327" s="88"/>
      <c r="AA327" s="88"/>
      <c r="AB327" s="88"/>
    </row>
    <row r="328" spans="1:28" x14ac:dyDescent="0.25">
      <c r="A328" s="9"/>
      <c r="B328" s="88"/>
      <c r="C328" s="88"/>
      <c r="D328" s="88"/>
      <c r="E328" s="88"/>
      <c r="F328" s="88"/>
      <c r="G328" s="88"/>
      <c r="H328" s="88"/>
      <c r="I328" s="88"/>
      <c r="J328" s="111"/>
      <c r="K328" s="98"/>
      <c r="L328" s="9"/>
      <c r="M328" s="88"/>
      <c r="N328" s="88"/>
      <c r="O328" s="88"/>
      <c r="P328" s="88"/>
      <c r="Q328" s="88"/>
      <c r="R328" s="88"/>
      <c r="S328" s="88"/>
      <c r="T328" s="88"/>
      <c r="U328" s="88"/>
      <c r="V328" s="88"/>
      <c r="W328" s="88"/>
      <c r="X328" s="88"/>
      <c r="Y328" s="88"/>
      <c r="Z328" s="88"/>
      <c r="AA328" s="88"/>
      <c r="AB328" s="88"/>
    </row>
    <row r="329" spans="1:28" x14ac:dyDescent="0.25">
      <c r="A329" s="9"/>
      <c r="B329" s="88"/>
      <c r="C329" s="88"/>
      <c r="D329" s="88"/>
      <c r="E329" s="88"/>
      <c r="F329" s="88"/>
      <c r="G329" s="88"/>
      <c r="H329" s="88"/>
      <c r="I329" s="88"/>
      <c r="J329" s="111"/>
      <c r="K329" s="98"/>
      <c r="L329" s="9"/>
      <c r="M329" s="88"/>
      <c r="N329" s="88"/>
      <c r="O329" s="88"/>
      <c r="P329" s="88"/>
      <c r="Q329" s="88"/>
      <c r="R329" s="88"/>
      <c r="S329" s="88"/>
      <c r="T329" s="88"/>
      <c r="U329" s="88"/>
      <c r="V329" s="88"/>
      <c r="W329" s="88"/>
      <c r="X329" s="88"/>
      <c r="Y329" s="88"/>
      <c r="Z329" s="88"/>
      <c r="AA329" s="88"/>
      <c r="AB329" s="88"/>
    </row>
    <row r="330" spans="1:28" x14ac:dyDescent="0.25">
      <c r="A330" s="9"/>
      <c r="B330" s="88"/>
      <c r="C330" s="88"/>
      <c r="D330" s="88"/>
      <c r="E330" s="88"/>
      <c r="F330" s="88"/>
      <c r="G330" s="88"/>
      <c r="H330" s="88"/>
      <c r="I330" s="88"/>
      <c r="J330" s="111"/>
      <c r="K330" s="98"/>
      <c r="L330" s="9"/>
      <c r="M330" s="88"/>
      <c r="N330" s="88"/>
      <c r="O330" s="88"/>
      <c r="P330" s="88"/>
      <c r="Q330" s="88"/>
      <c r="R330" s="88"/>
      <c r="S330" s="88"/>
      <c r="T330" s="88"/>
      <c r="U330" s="88"/>
      <c r="V330" s="88"/>
      <c r="W330" s="88"/>
      <c r="X330" s="88"/>
      <c r="Y330" s="88"/>
      <c r="Z330" s="88"/>
      <c r="AA330" s="88"/>
      <c r="AB330" s="88"/>
    </row>
    <row r="331" spans="1:28" x14ac:dyDescent="0.25">
      <c r="A331" s="9"/>
      <c r="B331" s="88"/>
      <c r="C331" s="88"/>
      <c r="D331" s="88"/>
      <c r="E331" s="88"/>
      <c r="F331" s="88"/>
      <c r="G331" s="88"/>
      <c r="H331" s="88"/>
      <c r="I331" s="88"/>
      <c r="J331" s="111"/>
      <c r="K331" s="98"/>
      <c r="L331" s="9"/>
      <c r="M331" s="88"/>
      <c r="N331" s="88"/>
      <c r="O331" s="88"/>
      <c r="P331" s="88"/>
      <c r="Q331" s="88"/>
      <c r="R331" s="88"/>
      <c r="S331" s="88"/>
      <c r="T331" s="88"/>
      <c r="U331" s="88"/>
      <c r="V331" s="88"/>
      <c r="W331" s="88"/>
      <c r="X331" s="88"/>
      <c r="Y331" s="88"/>
      <c r="Z331" s="88"/>
      <c r="AA331" s="88"/>
      <c r="AB331" s="88"/>
    </row>
    <row r="332" spans="1:28" x14ac:dyDescent="0.25">
      <c r="A332" s="9"/>
      <c r="B332" s="88"/>
      <c r="C332" s="88"/>
      <c r="D332" s="88"/>
      <c r="E332" s="88"/>
      <c r="F332" s="88"/>
      <c r="G332" s="88"/>
      <c r="H332" s="88"/>
      <c r="I332" s="88"/>
      <c r="J332" s="111"/>
      <c r="K332" s="98"/>
      <c r="L332" s="9"/>
      <c r="M332" s="88"/>
      <c r="N332" s="88"/>
      <c r="O332" s="88"/>
      <c r="P332" s="88"/>
      <c r="Q332" s="88"/>
      <c r="R332" s="88"/>
      <c r="S332" s="88"/>
      <c r="T332" s="88"/>
      <c r="U332" s="88"/>
      <c r="V332" s="88"/>
      <c r="W332" s="88"/>
      <c r="X332" s="88"/>
      <c r="Y332" s="88"/>
      <c r="Z332" s="88"/>
      <c r="AA332" s="88"/>
      <c r="AB332" s="88"/>
    </row>
    <row r="333" spans="1:28" x14ac:dyDescent="0.25">
      <c r="A333" s="9"/>
      <c r="B333" s="88"/>
      <c r="C333" s="88"/>
      <c r="D333" s="88"/>
      <c r="E333" s="88"/>
      <c r="F333" s="88"/>
      <c r="G333" s="88"/>
      <c r="H333" s="88"/>
      <c r="I333" s="88"/>
      <c r="J333" s="111"/>
      <c r="K333" s="98"/>
      <c r="L333" s="9"/>
      <c r="M333" s="88"/>
      <c r="N333" s="88"/>
      <c r="O333" s="88"/>
      <c r="P333" s="88"/>
      <c r="Q333" s="88"/>
      <c r="R333" s="88"/>
      <c r="S333" s="88"/>
      <c r="T333" s="88"/>
      <c r="U333" s="88"/>
      <c r="V333" s="88"/>
      <c r="W333" s="88"/>
      <c r="X333" s="88"/>
      <c r="Y333" s="88"/>
      <c r="Z333" s="88"/>
      <c r="AA333" s="88"/>
      <c r="AB333" s="88"/>
    </row>
    <row r="334" spans="1:28" x14ac:dyDescent="0.25">
      <c r="A334" s="9"/>
      <c r="B334" s="88"/>
      <c r="C334" s="88"/>
      <c r="D334" s="88"/>
      <c r="E334" s="88"/>
      <c r="F334" s="88"/>
      <c r="G334" s="88"/>
      <c r="H334" s="88"/>
      <c r="I334" s="88"/>
      <c r="J334" s="111"/>
      <c r="K334" s="98"/>
      <c r="L334" s="9"/>
      <c r="M334" s="88"/>
      <c r="N334" s="88"/>
      <c r="O334" s="88"/>
      <c r="P334" s="88"/>
      <c r="Q334" s="88"/>
      <c r="R334" s="88"/>
      <c r="S334" s="88"/>
      <c r="T334" s="88"/>
      <c r="U334" s="88"/>
      <c r="V334" s="88"/>
      <c r="W334" s="88"/>
      <c r="X334" s="88"/>
      <c r="Y334" s="88"/>
      <c r="Z334" s="88"/>
      <c r="AA334" s="88"/>
      <c r="AB334" s="88"/>
    </row>
    <row r="335" spans="1:28" x14ac:dyDescent="0.25">
      <c r="A335" s="9"/>
      <c r="B335" s="88"/>
      <c r="C335" s="88"/>
      <c r="D335" s="88"/>
      <c r="E335" s="88"/>
      <c r="F335" s="88"/>
      <c r="G335" s="88"/>
      <c r="H335" s="88"/>
      <c r="I335" s="88"/>
      <c r="J335" s="111"/>
      <c r="K335" s="98"/>
      <c r="L335" s="9"/>
      <c r="M335" s="88"/>
      <c r="N335" s="88"/>
      <c r="O335" s="88"/>
      <c r="P335" s="88"/>
      <c r="Q335" s="88"/>
      <c r="R335" s="88"/>
      <c r="S335" s="88"/>
      <c r="T335" s="88"/>
      <c r="U335" s="88"/>
      <c r="V335" s="88"/>
      <c r="W335" s="88"/>
      <c r="X335" s="88"/>
      <c r="Y335" s="88"/>
      <c r="Z335" s="88"/>
      <c r="AA335" s="88"/>
      <c r="AB335" s="88"/>
    </row>
    <row r="336" spans="1:28" x14ac:dyDescent="0.25">
      <c r="A336" s="9"/>
      <c r="B336" s="88"/>
      <c r="C336" s="88"/>
      <c r="D336" s="88"/>
      <c r="E336" s="88"/>
      <c r="F336" s="88"/>
      <c r="G336" s="88"/>
      <c r="H336" s="88"/>
      <c r="I336" s="88"/>
      <c r="J336" s="111"/>
      <c r="K336" s="98"/>
      <c r="L336" s="9"/>
      <c r="M336" s="88"/>
      <c r="N336" s="88"/>
      <c r="O336" s="88"/>
      <c r="P336" s="88"/>
      <c r="Q336" s="88"/>
      <c r="R336" s="88"/>
      <c r="S336" s="88"/>
      <c r="T336" s="88"/>
      <c r="U336" s="88"/>
      <c r="V336" s="88"/>
      <c r="W336" s="88"/>
      <c r="X336" s="88"/>
      <c r="Y336" s="88"/>
      <c r="Z336" s="88"/>
      <c r="AA336" s="88"/>
      <c r="AB336" s="88"/>
    </row>
    <row r="337" spans="1:28" x14ac:dyDescent="0.25">
      <c r="A337" s="9"/>
      <c r="B337" s="88"/>
      <c r="C337" s="88"/>
      <c r="D337" s="88"/>
      <c r="E337" s="88"/>
      <c r="F337" s="88"/>
      <c r="G337" s="88"/>
      <c r="H337" s="88"/>
      <c r="I337" s="88"/>
      <c r="J337" s="111"/>
      <c r="K337" s="98"/>
      <c r="L337" s="9"/>
      <c r="M337" s="88"/>
      <c r="N337" s="88"/>
      <c r="O337" s="88"/>
      <c r="P337" s="88"/>
      <c r="Q337" s="88"/>
      <c r="R337" s="88"/>
      <c r="S337" s="88"/>
      <c r="T337" s="88"/>
      <c r="U337" s="88"/>
      <c r="V337" s="88"/>
      <c r="W337" s="88"/>
      <c r="X337" s="88"/>
      <c r="Y337" s="88"/>
      <c r="Z337" s="88"/>
      <c r="AA337" s="88"/>
      <c r="AB337" s="88"/>
    </row>
    <row r="338" spans="1:28" x14ac:dyDescent="0.25">
      <c r="A338" s="9"/>
      <c r="B338" s="88"/>
      <c r="C338" s="88"/>
      <c r="D338" s="88"/>
      <c r="E338" s="88"/>
      <c r="F338" s="88"/>
      <c r="G338" s="88"/>
      <c r="H338" s="88"/>
      <c r="I338" s="88"/>
      <c r="J338" s="111"/>
      <c r="K338" s="98"/>
      <c r="L338" s="9"/>
      <c r="M338" s="88"/>
      <c r="N338" s="88"/>
      <c r="O338" s="88"/>
      <c r="P338" s="88"/>
      <c r="Q338" s="88"/>
      <c r="R338" s="88"/>
      <c r="S338" s="88"/>
      <c r="T338" s="88"/>
      <c r="U338" s="88"/>
      <c r="V338" s="88"/>
      <c r="W338" s="88"/>
      <c r="X338" s="88"/>
      <c r="Y338" s="88"/>
      <c r="Z338" s="88"/>
      <c r="AA338" s="88"/>
      <c r="AB338" s="88"/>
    </row>
    <row r="339" spans="1:28" x14ac:dyDescent="0.25">
      <c r="A339" s="9"/>
      <c r="B339" s="88"/>
      <c r="C339" s="88"/>
      <c r="D339" s="88"/>
      <c r="E339" s="88"/>
      <c r="F339" s="88"/>
      <c r="G339" s="88"/>
      <c r="H339" s="88"/>
      <c r="I339" s="88"/>
      <c r="J339" s="111"/>
      <c r="K339" s="98"/>
      <c r="L339" s="9"/>
      <c r="M339" s="88"/>
      <c r="N339" s="88"/>
      <c r="O339" s="88"/>
      <c r="P339" s="88"/>
      <c r="Q339" s="88"/>
      <c r="R339" s="88"/>
      <c r="S339" s="88"/>
      <c r="T339" s="88"/>
      <c r="U339" s="88"/>
      <c r="V339" s="88"/>
      <c r="W339" s="88"/>
      <c r="X339" s="88"/>
      <c r="Y339" s="88"/>
      <c r="Z339" s="88"/>
      <c r="AA339" s="88"/>
      <c r="AB339" s="88"/>
    </row>
    <row r="340" spans="1:28" x14ac:dyDescent="0.25">
      <c r="A340" s="9"/>
      <c r="B340" s="88"/>
      <c r="C340" s="88"/>
      <c r="D340" s="88"/>
      <c r="E340" s="88"/>
      <c r="F340" s="88"/>
      <c r="G340" s="88"/>
      <c r="H340" s="88"/>
      <c r="I340" s="88"/>
      <c r="J340" s="111"/>
      <c r="K340" s="98"/>
      <c r="L340" s="9"/>
      <c r="M340" s="88"/>
      <c r="N340" s="88"/>
      <c r="O340" s="88"/>
      <c r="P340" s="88"/>
      <c r="Q340" s="88"/>
      <c r="R340" s="88"/>
      <c r="S340" s="88"/>
      <c r="T340" s="88"/>
      <c r="U340" s="88"/>
      <c r="V340" s="88"/>
      <c r="W340" s="88"/>
      <c r="X340" s="88"/>
      <c r="Y340" s="88"/>
      <c r="Z340" s="88"/>
      <c r="AA340" s="88"/>
      <c r="AB340" s="88"/>
    </row>
    <row r="341" spans="1:28" x14ac:dyDescent="0.25">
      <c r="A341" s="9"/>
      <c r="B341" s="88"/>
      <c r="C341" s="88"/>
      <c r="D341" s="88"/>
      <c r="E341" s="88"/>
      <c r="F341" s="88"/>
      <c r="G341" s="88"/>
      <c r="H341" s="88"/>
      <c r="I341" s="88"/>
      <c r="J341" s="111"/>
      <c r="K341" s="98"/>
      <c r="L341" s="9"/>
      <c r="M341" s="88"/>
      <c r="N341" s="88"/>
      <c r="O341" s="88"/>
      <c r="P341" s="88"/>
      <c r="Q341" s="88"/>
      <c r="R341" s="88"/>
      <c r="S341" s="88"/>
      <c r="T341" s="88"/>
      <c r="U341" s="88"/>
      <c r="V341" s="88"/>
      <c r="W341" s="88"/>
      <c r="X341" s="88"/>
      <c r="Y341" s="88"/>
      <c r="Z341" s="88"/>
      <c r="AA341" s="88"/>
      <c r="AB341" s="88"/>
    </row>
    <row r="342" spans="1:28" x14ac:dyDescent="0.25">
      <c r="A342" s="9"/>
      <c r="B342" s="88"/>
      <c r="C342" s="88"/>
      <c r="D342" s="88"/>
      <c r="E342" s="88"/>
      <c r="F342" s="88"/>
      <c r="G342" s="88"/>
      <c r="H342" s="88"/>
      <c r="I342" s="88"/>
      <c r="J342" s="111"/>
      <c r="K342" s="98"/>
      <c r="L342" s="9"/>
      <c r="M342" s="88"/>
      <c r="N342" s="88"/>
      <c r="O342" s="88"/>
      <c r="P342" s="88"/>
      <c r="Q342" s="88"/>
      <c r="R342" s="88"/>
      <c r="S342" s="88"/>
      <c r="T342" s="88"/>
      <c r="U342" s="88"/>
      <c r="V342" s="88"/>
      <c r="W342" s="88"/>
      <c r="X342" s="88"/>
      <c r="Y342" s="88"/>
      <c r="Z342" s="88"/>
      <c r="AA342" s="88"/>
      <c r="AB342" s="88"/>
    </row>
    <row r="343" spans="1:28" x14ac:dyDescent="0.25">
      <c r="A343" s="9"/>
      <c r="B343" s="88"/>
      <c r="C343" s="88"/>
      <c r="D343" s="88"/>
      <c r="E343" s="88"/>
      <c r="F343" s="88"/>
      <c r="G343" s="88"/>
      <c r="H343" s="88"/>
      <c r="I343" s="88"/>
      <c r="J343" s="111"/>
      <c r="K343" s="98"/>
      <c r="L343" s="9"/>
      <c r="M343" s="88"/>
      <c r="N343" s="88"/>
      <c r="O343" s="88"/>
      <c r="P343" s="88"/>
      <c r="Q343" s="88"/>
      <c r="R343" s="88"/>
      <c r="S343" s="88"/>
      <c r="T343" s="88"/>
      <c r="U343" s="88"/>
      <c r="V343" s="88"/>
      <c r="W343" s="88"/>
      <c r="X343" s="88"/>
      <c r="Y343" s="88"/>
      <c r="Z343" s="88"/>
      <c r="AA343" s="88"/>
      <c r="AB343" s="88"/>
    </row>
    <row r="344" spans="1:28" x14ac:dyDescent="0.25">
      <c r="A344" s="9"/>
      <c r="B344" s="88"/>
      <c r="C344" s="88"/>
      <c r="D344" s="88"/>
      <c r="E344" s="88"/>
      <c r="F344" s="88"/>
      <c r="G344" s="88"/>
      <c r="H344" s="88"/>
      <c r="I344" s="88"/>
      <c r="J344" s="111"/>
      <c r="K344" s="98"/>
      <c r="L344" s="9"/>
      <c r="M344" s="88"/>
      <c r="N344" s="88"/>
      <c r="O344" s="88"/>
      <c r="P344" s="88"/>
      <c r="Q344" s="88"/>
      <c r="R344" s="88"/>
      <c r="S344" s="88"/>
      <c r="T344" s="88"/>
      <c r="U344" s="88"/>
      <c r="V344" s="88"/>
      <c r="W344" s="88"/>
      <c r="X344" s="88"/>
      <c r="Y344" s="88"/>
      <c r="Z344" s="88"/>
      <c r="AA344" s="88"/>
      <c r="AB344" s="88"/>
    </row>
    <row r="345" spans="1:28" x14ac:dyDescent="0.25">
      <c r="A345" s="9"/>
      <c r="B345" s="88"/>
      <c r="C345" s="88"/>
      <c r="D345" s="88"/>
      <c r="E345" s="88"/>
      <c r="F345" s="88"/>
      <c r="G345" s="88"/>
      <c r="H345" s="88"/>
      <c r="I345" s="88"/>
      <c r="J345" s="111"/>
      <c r="K345" s="98"/>
      <c r="L345" s="9"/>
      <c r="M345" s="88"/>
      <c r="N345" s="88"/>
      <c r="O345" s="88"/>
      <c r="P345" s="88"/>
      <c r="Q345" s="88"/>
      <c r="R345" s="88"/>
      <c r="S345" s="88"/>
      <c r="T345" s="88"/>
      <c r="U345" s="88"/>
      <c r="V345" s="88"/>
      <c r="W345" s="88"/>
      <c r="X345" s="88"/>
      <c r="Y345" s="88"/>
      <c r="Z345" s="88"/>
      <c r="AA345" s="88"/>
      <c r="AB345" s="88"/>
    </row>
    <row r="346" spans="1:28" x14ac:dyDescent="0.25">
      <c r="A346" s="9"/>
      <c r="B346" s="88"/>
      <c r="C346" s="88"/>
      <c r="D346" s="88"/>
      <c r="E346" s="88"/>
      <c r="F346" s="88"/>
      <c r="G346" s="88"/>
      <c r="H346" s="88"/>
      <c r="I346" s="88"/>
      <c r="J346" s="111"/>
      <c r="K346" s="98"/>
      <c r="L346" s="9"/>
      <c r="M346" s="88"/>
      <c r="N346" s="88"/>
      <c r="O346" s="88"/>
      <c r="P346" s="88"/>
      <c r="Q346" s="88"/>
      <c r="R346" s="88"/>
      <c r="S346" s="88"/>
      <c r="T346" s="88"/>
      <c r="U346" s="88"/>
      <c r="V346" s="88"/>
      <c r="W346" s="88"/>
      <c r="X346" s="88"/>
      <c r="Y346" s="88"/>
      <c r="Z346" s="88"/>
      <c r="AA346" s="88"/>
      <c r="AB346" s="88"/>
    </row>
    <row r="347" spans="1:28" x14ac:dyDescent="0.25">
      <c r="A347" s="9"/>
      <c r="B347" s="88"/>
      <c r="C347" s="88"/>
      <c r="D347" s="88"/>
      <c r="E347" s="88"/>
      <c r="F347" s="88"/>
      <c r="G347" s="88"/>
      <c r="H347" s="88"/>
      <c r="I347" s="88"/>
      <c r="J347" s="111"/>
      <c r="K347" s="98"/>
      <c r="L347" s="9"/>
      <c r="M347" s="88"/>
      <c r="N347" s="88"/>
      <c r="O347" s="88"/>
      <c r="P347" s="88"/>
      <c r="Q347" s="88"/>
      <c r="R347" s="88"/>
      <c r="S347" s="88"/>
      <c r="T347" s="88"/>
      <c r="U347" s="88"/>
      <c r="V347" s="88"/>
      <c r="W347" s="88"/>
      <c r="X347" s="88"/>
      <c r="Y347" s="88"/>
      <c r="Z347" s="88"/>
      <c r="AA347" s="88"/>
      <c r="AB347" s="88"/>
    </row>
    <row r="348" spans="1:28" x14ac:dyDescent="0.25">
      <c r="A348" s="9"/>
      <c r="B348" s="88"/>
      <c r="C348" s="88"/>
      <c r="D348" s="88"/>
      <c r="E348" s="88"/>
      <c r="F348" s="88"/>
      <c r="G348" s="88"/>
      <c r="H348" s="88"/>
      <c r="I348" s="88"/>
      <c r="J348" s="111"/>
      <c r="K348" s="98"/>
      <c r="L348" s="9"/>
      <c r="M348" s="88"/>
      <c r="N348" s="88"/>
      <c r="O348" s="88"/>
      <c r="P348" s="88"/>
      <c r="Q348" s="88"/>
      <c r="R348" s="88"/>
      <c r="S348" s="88"/>
      <c r="T348" s="88"/>
      <c r="U348" s="88"/>
      <c r="V348" s="88"/>
      <c r="W348" s="88"/>
      <c r="X348" s="88"/>
      <c r="Y348" s="88"/>
      <c r="Z348" s="88"/>
      <c r="AA348" s="88"/>
      <c r="AB348" s="88"/>
    </row>
    <row r="349" spans="1:28" x14ac:dyDescent="0.25">
      <c r="A349" s="9"/>
      <c r="B349" s="88"/>
      <c r="C349" s="88"/>
      <c r="D349" s="88"/>
      <c r="E349" s="88"/>
      <c r="F349" s="88"/>
      <c r="G349" s="88"/>
      <c r="H349" s="88"/>
      <c r="I349" s="88"/>
      <c r="J349" s="111"/>
      <c r="K349" s="98"/>
      <c r="L349" s="9"/>
      <c r="M349" s="88"/>
      <c r="N349" s="88"/>
      <c r="O349" s="88"/>
      <c r="P349" s="88"/>
      <c r="Q349" s="88"/>
      <c r="R349" s="88"/>
      <c r="S349" s="88"/>
      <c r="T349" s="88"/>
      <c r="U349" s="88"/>
      <c r="V349" s="88"/>
      <c r="W349" s="88"/>
      <c r="X349" s="88"/>
      <c r="Y349" s="88"/>
      <c r="Z349" s="88"/>
      <c r="AA349" s="88"/>
      <c r="AB349" s="88"/>
    </row>
    <row r="350" spans="1:28" x14ac:dyDescent="0.25">
      <c r="A350" s="9"/>
      <c r="B350" s="88"/>
      <c r="C350" s="88"/>
      <c r="D350" s="88"/>
      <c r="E350" s="88"/>
      <c r="F350" s="88"/>
      <c r="G350" s="88"/>
      <c r="H350" s="88"/>
      <c r="I350" s="88"/>
      <c r="J350" s="111"/>
      <c r="K350" s="98"/>
      <c r="L350" s="9"/>
      <c r="M350" s="88"/>
      <c r="N350" s="88"/>
      <c r="O350" s="88"/>
      <c r="P350" s="88"/>
      <c r="Q350" s="88"/>
      <c r="R350" s="88"/>
      <c r="S350" s="88"/>
      <c r="T350" s="88"/>
      <c r="U350" s="88"/>
      <c r="V350" s="88"/>
      <c r="W350" s="88"/>
      <c r="X350" s="88"/>
      <c r="Y350" s="88"/>
      <c r="Z350" s="88"/>
      <c r="AA350" s="88"/>
      <c r="AB350" s="88"/>
    </row>
    <row r="351" spans="1:28" x14ac:dyDescent="0.25">
      <c r="A351" s="9"/>
      <c r="B351" s="88"/>
      <c r="C351" s="88"/>
      <c r="D351" s="88"/>
      <c r="E351" s="88"/>
      <c r="F351" s="88"/>
      <c r="G351" s="88"/>
      <c r="H351" s="88"/>
      <c r="I351" s="88"/>
      <c r="J351" s="111"/>
      <c r="K351" s="98"/>
      <c r="L351" s="9"/>
      <c r="M351" s="88"/>
      <c r="N351" s="88"/>
      <c r="O351" s="88"/>
      <c r="P351" s="88"/>
      <c r="Q351" s="88"/>
      <c r="R351" s="88"/>
      <c r="S351" s="88"/>
      <c r="T351" s="88"/>
      <c r="U351" s="88"/>
      <c r="V351" s="88"/>
      <c r="W351" s="88"/>
      <c r="X351" s="88"/>
      <c r="Y351" s="88"/>
      <c r="Z351" s="88"/>
      <c r="AA351" s="88"/>
      <c r="AB351" s="88"/>
    </row>
    <row r="352" spans="1:28" x14ac:dyDescent="0.25">
      <c r="A352" s="9"/>
      <c r="B352" s="88"/>
      <c r="C352" s="88"/>
      <c r="D352" s="88"/>
      <c r="E352" s="88"/>
      <c r="F352" s="88"/>
      <c r="G352" s="88"/>
      <c r="H352" s="88"/>
      <c r="I352" s="88"/>
      <c r="J352" s="111"/>
      <c r="K352" s="98"/>
      <c r="L352" s="9"/>
      <c r="M352" s="88"/>
      <c r="N352" s="88"/>
      <c r="O352" s="88"/>
      <c r="P352" s="88"/>
      <c r="Q352" s="88"/>
      <c r="R352" s="88"/>
      <c r="S352" s="88"/>
      <c r="T352" s="88"/>
      <c r="U352" s="88"/>
      <c r="V352" s="88"/>
      <c r="W352" s="88"/>
      <c r="X352" s="88"/>
      <c r="Y352" s="88"/>
      <c r="Z352" s="88"/>
      <c r="AA352" s="88"/>
      <c r="AB352" s="88"/>
    </row>
    <row r="353" spans="1:28" x14ac:dyDescent="0.25">
      <c r="A353" s="9"/>
      <c r="B353" s="88"/>
      <c r="C353" s="88"/>
      <c r="D353" s="88"/>
      <c r="E353" s="88"/>
      <c r="F353" s="88"/>
      <c r="G353" s="88"/>
      <c r="H353" s="88"/>
      <c r="I353" s="88"/>
      <c r="J353" s="111"/>
      <c r="K353" s="98"/>
      <c r="L353" s="9"/>
      <c r="M353" s="88"/>
      <c r="N353" s="88"/>
      <c r="O353" s="88"/>
      <c r="P353" s="88"/>
      <c r="Q353" s="88"/>
      <c r="R353" s="88"/>
      <c r="S353" s="88"/>
      <c r="T353" s="88"/>
      <c r="U353" s="88"/>
      <c r="V353" s="88"/>
      <c r="W353" s="88"/>
      <c r="X353" s="88"/>
      <c r="Y353" s="88"/>
      <c r="Z353" s="88"/>
      <c r="AA353" s="88"/>
      <c r="AB353" s="88"/>
    </row>
    <row r="354" spans="1:28" x14ac:dyDescent="0.25">
      <c r="A354" s="9"/>
      <c r="B354" s="88"/>
      <c r="C354" s="88"/>
      <c r="D354" s="88"/>
      <c r="E354" s="88"/>
      <c r="F354" s="88"/>
      <c r="G354" s="88"/>
      <c r="H354" s="88"/>
      <c r="I354" s="88"/>
      <c r="J354" s="111"/>
      <c r="K354" s="98"/>
      <c r="L354" s="9"/>
      <c r="M354" s="88"/>
      <c r="N354" s="88"/>
      <c r="O354" s="88"/>
      <c r="P354" s="88"/>
      <c r="Q354" s="88"/>
      <c r="R354" s="88"/>
      <c r="S354" s="88"/>
      <c r="T354" s="88"/>
      <c r="U354" s="88"/>
      <c r="V354" s="88"/>
      <c r="W354" s="88"/>
      <c r="X354" s="88"/>
      <c r="Y354" s="88"/>
      <c r="Z354" s="88"/>
      <c r="AA354" s="88"/>
      <c r="AB354" s="88"/>
    </row>
    <row r="355" spans="1:28" x14ac:dyDescent="0.25">
      <c r="A355" s="9"/>
      <c r="B355" s="88"/>
      <c r="C355" s="88"/>
      <c r="D355" s="88"/>
      <c r="E355" s="88"/>
      <c r="F355" s="88"/>
      <c r="G355" s="88"/>
      <c r="H355" s="88"/>
      <c r="I355" s="88"/>
      <c r="J355" s="111"/>
      <c r="K355" s="98"/>
      <c r="L355" s="9"/>
      <c r="M355" s="88"/>
      <c r="N355" s="88"/>
      <c r="O355" s="88"/>
      <c r="P355" s="88"/>
      <c r="Q355" s="88"/>
      <c r="R355" s="88"/>
      <c r="S355" s="88"/>
      <c r="T355" s="88"/>
      <c r="U355" s="88"/>
      <c r="V355" s="88"/>
      <c r="W355" s="88"/>
      <c r="X355" s="88"/>
      <c r="Y355" s="88"/>
      <c r="Z355" s="88"/>
      <c r="AA355" s="88"/>
      <c r="AB355" s="88"/>
    </row>
    <row r="356" spans="1:28" x14ac:dyDescent="0.25">
      <c r="A356" s="9"/>
      <c r="B356" s="88"/>
      <c r="C356" s="88"/>
      <c r="D356" s="88"/>
      <c r="E356" s="88"/>
      <c r="F356" s="88"/>
      <c r="G356" s="88"/>
      <c r="H356" s="88"/>
      <c r="I356" s="88"/>
      <c r="J356" s="111"/>
      <c r="K356" s="98"/>
      <c r="L356" s="9"/>
      <c r="M356" s="88"/>
      <c r="N356" s="88"/>
      <c r="O356" s="88"/>
      <c r="P356" s="88"/>
      <c r="Q356" s="88"/>
      <c r="R356" s="88"/>
      <c r="S356" s="88"/>
      <c r="T356" s="88"/>
      <c r="U356" s="88"/>
      <c r="V356" s="88"/>
      <c r="W356" s="88"/>
      <c r="X356" s="88"/>
      <c r="Y356" s="88"/>
      <c r="Z356" s="88"/>
      <c r="AA356" s="88"/>
      <c r="AB356" s="88"/>
    </row>
    <row r="357" spans="1:28" x14ac:dyDescent="0.25">
      <c r="A357" s="9"/>
      <c r="B357" s="88"/>
      <c r="C357" s="88"/>
      <c r="D357" s="88"/>
      <c r="E357" s="88"/>
      <c r="F357" s="88"/>
      <c r="G357" s="88"/>
      <c r="H357" s="88"/>
      <c r="I357" s="88"/>
      <c r="J357" s="111"/>
      <c r="K357" s="98"/>
      <c r="L357" s="9"/>
      <c r="M357" s="88"/>
      <c r="N357" s="88"/>
      <c r="O357" s="88"/>
      <c r="P357" s="88"/>
      <c r="Q357" s="88"/>
      <c r="R357" s="88"/>
      <c r="S357" s="88"/>
      <c r="T357" s="88"/>
      <c r="U357" s="88"/>
      <c r="V357" s="88"/>
      <c r="W357" s="88"/>
      <c r="X357" s="88"/>
      <c r="Y357" s="88"/>
      <c r="Z357" s="88"/>
      <c r="AA357" s="88"/>
      <c r="AB357" s="88"/>
    </row>
    <row r="358" spans="1:28" x14ac:dyDescent="0.25">
      <c r="A358" s="9"/>
      <c r="B358" s="88"/>
      <c r="C358" s="88"/>
      <c r="D358" s="88"/>
      <c r="E358" s="88"/>
      <c r="F358" s="88"/>
      <c r="G358" s="88"/>
      <c r="H358" s="88"/>
      <c r="I358" s="88"/>
      <c r="J358" s="111"/>
      <c r="K358" s="98"/>
      <c r="L358" s="9"/>
      <c r="M358" s="88"/>
      <c r="N358" s="88"/>
      <c r="O358" s="88"/>
      <c r="P358" s="88"/>
      <c r="Q358" s="88"/>
      <c r="R358" s="88"/>
      <c r="S358" s="88"/>
      <c r="T358" s="88"/>
      <c r="U358" s="88"/>
      <c r="V358" s="88"/>
      <c r="W358" s="88"/>
      <c r="X358" s="88"/>
      <c r="Y358" s="88"/>
      <c r="Z358" s="88"/>
      <c r="AA358" s="88"/>
      <c r="AB358" s="88"/>
    </row>
    <row r="359" spans="1:28" x14ac:dyDescent="0.25">
      <c r="A359" s="9"/>
      <c r="B359" s="88"/>
      <c r="C359" s="88"/>
      <c r="D359" s="88"/>
      <c r="E359" s="88"/>
      <c r="F359" s="88"/>
      <c r="G359" s="88"/>
      <c r="H359" s="88"/>
      <c r="I359" s="88"/>
      <c r="J359" s="111"/>
      <c r="K359" s="98"/>
      <c r="L359" s="9"/>
      <c r="M359" s="88"/>
      <c r="N359" s="88"/>
      <c r="O359" s="88"/>
      <c r="P359" s="88"/>
      <c r="Q359" s="88"/>
      <c r="R359" s="88"/>
      <c r="S359" s="88"/>
      <c r="T359" s="88"/>
      <c r="U359" s="88"/>
      <c r="V359" s="88"/>
      <c r="W359" s="88"/>
      <c r="X359" s="88"/>
      <c r="Y359" s="88"/>
      <c r="Z359" s="88"/>
      <c r="AA359" s="88"/>
      <c r="AB359" s="88"/>
    </row>
    <row r="360" spans="1:28" x14ac:dyDescent="0.25">
      <c r="A360" s="9"/>
      <c r="B360" s="88"/>
      <c r="C360" s="88"/>
      <c r="D360" s="88"/>
      <c r="E360" s="88"/>
      <c r="F360" s="88"/>
      <c r="G360" s="88"/>
      <c r="H360" s="88"/>
      <c r="I360" s="88"/>
      <c r="J360" s="111"/>
      <c r="K360" s="98"/>
      <c r="L360" s="9"/>
      <c r="M360" s="88"/>
      <c r="N360" s="88"/>
      <c r="O360" s="88"/>
      <c r="P360" s="88"/>
      <c r="Q360" s="88"/>
      <c r="R360" s="88"/>
      <c r="S360" s="88"/>
      <c r="T360" s="88"/>
      <c r="U360" s="88"/>
      <c r="V360" s="88"/>
      <c r="W360" s="88"/>
      <c r="X360" s="88"/>
      <c r="Y360" s="88"/>
      <c r="Z360" s="88"/>
      <c r="AA360" s="88"/>
      <c r="AB360" s="88"/>
    </row>
    <row r="361" spans="1:28" x14ac:dyDescent="0.25">
      <c r="A361" s="9"/>
      <c r="B361" s="88"/>
      <c r="C361" s="88"/>
      <c r="D361" s="88"/>
      <c r="E361" s="88"/>
      <c r="F361" s="88"/>
      <c r="G361" s="88"/>
      <c r="H361" s="88"/>
      <c r="I361" s="88"/>
      <c r="J361" s="111"/>
      <c r="K361" s="98"/>
      <c r="L361" s="9"/>
      <c r="M361" s="88"/>
      <c r="N361" s="88"/>
      <c r="O361" s="88"/>
      <c r="P361" s="88"/>
      <c r="Q361" s="88"/>
      <c r="R361" s="88"/>
      <c r="S361" s="88"/>
      <c r="T361" s="88"/>
      <c r="U361" s="88"/>
      <c r="V361" s="88"/>
      <c r="W361" s="88"/>
      <c r="X361" s="88"/>
      <c r="Y361" s="88"/>
      <c r="Z361" s="88"/>
      <c r="AA361" s="88"/>
      <c r="AB361" s="88"/>
    </row>
    <row r="362" spans="1:28" x14ac:dyDescent="0.25">
      <c r="A362" s="9"/>
      <c r="B362" s="88"/>
      <c r="C362" s="88"/>
      <c r="D362" s="88"/>
      <c r="E362" s="88"/>
      <c r="F362" s="88"/>
      <c r="G362" s="88"/>
      <c r="H362" s="88"/>
      <c r="I362" s="88"/>
      <c r="J362" s="111"/>
      <c r="K362" s="98"/>
      <c r="L362" s="9"/>
      <c r="M362" s="88"/>
      <c r="N362" s="88"/>
      <c r="O362" s="88"/>
      <c r="P362" s="88"/>
      <c r="Q362" s="88"/>
      <c r="R362" s="88"/>
      <c r="S362" s="88"/>
      <c r="T362" s="88"/>
      <c r="U362" s="88"/>
      <c r="V362" s="88"/>
      <c r="W362" s="88"/>
      <c r="X362" s="88"/>
      <c r="Y362" s="88"/>
      <c r="Z362" s="88"/>
      <c r="AA362" s="88"/>
      <c r="AB362" s="88"/>
    </row>
    <row r="363" spans="1:28" x14ac:dyDescent="0.25">
      <c r="A363" s="9"/>
      <c r="B363" s="88"/>
      <c r="C363" s="88"/>
      <c r="D363" s="88"/>
      <c r="E363" s="88"/>
      <c r="F363" s="88"/>
      <c r="G363" s="88"/>
      <c r="H363" s="88"/>
      <c r="I363" s="88"/>
      <c r="J363" s="111"/>
      <c r="K363" s="98"/>
      <c r="L363" s="9"/>
      <c r="M363" s="88"/>
      <c r="N363" s="88"/>
      <c r="O363" s="88"/>
      <c r="P363" s="88"/>
      <c r="Q363" s="88"/>
      <c r="R363" s="88"/>
      <c r="S363" s="88"/>
      <c r="T363" s="88"/>
      <c r="U363" s="88"/>
      <c r="V363" s="88"/>
      <c r="W363" s="88"/>
      <c r="X363" s="88"/>
      <c r="Y363" s="88"/>
      <c r="Z363" s="88"/>
      <c r="AA363" s="88"/>
      <c r="AB363" s="88"/>
    </row>
    <row r="364" spans="1:28" x14ac:dyDescent="0.25">
      <c r="A364" s="9"/>
      <c r="B364" s="88"/>
      <c r="C364" s="88"/>
      <c r="D364" s="88"/>
      <c r="E364" s="88"/>
      <c r="F364" s="88"/>
      <c r="G364" s="88"/>
      <c r="H364" s="88"/>
      <c r="I364" s="88"/>
      <c r="J364" s="111"/>
      <c r="K364" s="98"/>
      <c r="L364" s="9"/>
      <c r="M364" s="88"/>
      <c r="N364" s="88"/>
      <c r="O364" s="88"/>
      <c r="P364" s="88"/>
      <c r="Q364" s="88"/>
      <c r="R364" s="88"/>
      <c r="S364" s="88"/>
      <c r="T364" s="88"/>
      <c r="U364" s="88"/>
      <c r="V364" s="88"/>
      <c r="W364" s="88"/>
      <c r="X364" s="88"/>
      <c r="Y364" s="88"/>
      <c r="Z364" s="88"/>
      <c r="AA364" s="88"/>
      <c r="AB364" s="88"/>
    </row>
    <row r="365" spans="1:28" x14ac:dyDescent="0.25">
      <c r="A365" s="9"/>
      <c r="B365" s="88"/>
      <c r="C365" s="88"/>
      <c r="D365" s="88"/>
      <c r="E365" s="88"/>
      <c r="F365" s="88"/>
      <c r="G365" s="88"/>
      <c r="H365" s="88"/>
      <c r="I365" s="88"/>
      <c r="J365" s="111"/>
      <c r="K365" s="98"/>
      <c r="L365" s="9"/>
      <c r="M365" s="88"/>
      <c r="N365" s="88"/>
      <c r="O365" s="88"/>
      <c r="P365" s="88"/>
      <c r="Q365" s="88"/>
      <c r="R365" s="88"/>
      <c r="S365" s="88"/>
      <c r="T365" s="88"/>
      <c r="U365" s="88"/>
      <c r="V365" s="88"/>
      <c r="W365" s="88"/>
      <c r="X365" s="88"/>
      <c r="Y365" s="88"/>
      <c r="Z365" s="88"/>
      <c r="AA365" s="88"/>
      <c r="AB365" s="88"/>
    </row>
    <row r="366" spans="1:28" x14ac:dyDescent="0.25">
      <c r="A366" s="9"/>
      <c r="B366" s="88"/>
      <c r="C366" s="88"/>
      <c r="D366" s="88"/>
      <c r="E366" s="88"/>
      <c r="F366" s="88"/>
      <c r="G366" s="88"/>
      <c r="H366" s="88"/>
      <c r="I366" s="88"/>
      <c r="J366" s="111"/>
      <c r="K366" s="98"/>
      <c r="L366" s="9"/>
      <c r="M366" s="88"/>
      <c r="N366" s="88"/>
      <c r="O366" s="88"/>
      <c r="P366" s="88"/>
      <c r="Q366" s="88"/>
      <c r="R366" s="88"/>
      <c r="S366" s="88"/>
      <c r="T366" s="88"/>
      <c r="U366" s="88"/>
      <c r="V366" s="88"/>
      <c r="W366" s="88"/>
      <c r="X366" s="88"/>
      <c r="Y366" s="88"/>
      <c r="Z366" s="88"/>
      <c r="AA366" s="88"/>
      <c r="AB366" s="88"/>
    </row>
    <row r="367" spans="1:28" x14ac:dyDescent="0.25">
      <c r="A367" s="9"/>
      <c r="B367" s="88"/>
      <c r="C367" s="88"/>
      <c r="D367" s="88"/>
      <c r="E367" s="88"/>
      <c r="F367" s="88"/>
      <c r="G367" s="88"/>
      <c r="H367" s="88"/>
      <c r="I367" s="88"/>
      <c r="J367" s="111"/>
      <c r="K367" s="98"/>
      <c r="L367" s="9"/>
      <c r="M367" s="88"/>
      <c r="N367" s="88"/>
      <c r="O367" s="88"/>
      <c r="P367" s="88"/>
      <c r="Q367" s="88"/>
      <c r="R367" s="88"/>
      <c r="S367" s="88"/>
      <c r="T367" s="88"/>
      <c r="U367" s="88"/>
      <c r="V367" s="88"/>
      <c r="W367" s="88"/>
      <c r="X367" s="88"/>
      <c r="Y367" s="88"/>
      <c r="Z367" s="88"/>
      <c r="AA367" s="88"/>
      <c r="AB367" s="88"/>
    </row>
    <row r="368" spans="1:28" x14ac:dyDescent="0.25">
      <c r="A368" s="9"/>
      <c r="B368" s="88"/>
      <c r="C368" s="88"/>
      <c r="D368" s="88"/>
      <c r="E368" s="88"/>
      <c r="F368" s="88"/>
      <c r="G368" s="88"/>
      <c r="H368" s="88"/>
      <c r="I368" s="88"/>
      <c r="J368" s="111"/>
      <c r="K368" s="98"/>
      <c r="L368" s="9"/>
      <c r="M368" s="88"/>
      <c r="N368" s="88"/>
      <c r="O368" s="88"/>
      <c r="P368" s="88"/>
      <c r="Q368" s="88"/>
      <c r="R368" s="88"/>
      <c r="S368" s="88"/>
      <c r="T368" s="88"/>
      <c r="U368" s="88"/>
      <c r="V368" s="88"/>
      <c r="W368" s="88"/>
      <c r="X368" s="88"/>
      <c r="Y368" s="88"/>
      <c r="Z368" s="88"/>
      <c r="AA368" s="88"/>
      <c r="AB368" s="88"/>
    </row>
    <row r="369" spans="1:28" x14ac:dyDescent="0.25">
      <c r="A369" s="9"/>
      <c r="B369" s="88"/>
      <c r="C369" s="88"/>
      <c r="D369" s="88"/>
      <c r="E369" s="88"/>
      <c r="F369" s="88"/>
      <c r="G369" s="88"/>
      <c r="H369" s="88"/>
      <c r="I369" s="88"/>
      <c r="J369" s="111"/>
      <c r="K369" s="98"/>
      <c r="L369" s="9"/>
      <c r="M369" s="88"/>
      <c r="N369" s="88"/>
      <c r="O369" s="88"/>
      <c r="P369" s="88"/>
      <c r="Q369" s="88"/>
      <c r="R369" s="88"/>
      <c r="S369" s="88"/>
      <c r="T369" s="88"/>
      <c r="U369" s="88"/>
      <c r="V369" s="88"/>
      <c r="W369" s="88"/>
      <c r="X369" s="88"/>
      <c r="Y369" s="88"/>
      <c r="Z369" s="88"/>
      <c r="AA369" s="88"/>
      <c r="AB369" s="88"/>
    </row>
    <row r="370" spans="1:28" x14ac:dyDescent="0.25">
      <c r="A370" s="9"/>
      <c r="B370" s="88"/>
      <c r="C370" s="88"/>
      <c r="D370" s="88"/>
      <c r="E370" s="88"/>
      <c r="F370" s="88"/>
      <c r="G370" s="88"/>
      <c r="H370" s="88"/>
      <c r="I370" s="88"/>
      <c r="J370" s="111"/>
      <c r="K370" s="98"/>
      <c r="L370" s="9"/>
      <c r="M370" s="88"/>
      <c r="N370" s="88"/>
      <c r="O370" s="88"/>
      <c r="P370" s="88"/>
      <c r="Q370" s="88"/>
      <c r="R370" s="88"/>
      <c r="S370" s="88"/>
      <c r="T370" s="88"/>
      <c r="U370" s="88"/>
      <c r="V370" s="88"/>
      <c r="W370" s="88"/>
      <c r="X370" s="88"/>
      <c r="Y370" s="88"/>
      <c r="Z370" s="88"/>
      <c r="AA370" s="88"/>
      <c r="AB370" s="88"/>
    </row>
    <row r="371" spans="1:28" x14ac:dyDescent="0.25">
      <c r="A371" s="9"/>
      <c r="B371" s="88"/>
      <c r="C371" s="88"/>
      <c r="D371" s="88"/>
      <c r="E371" s="88"/>
      <c r="F371" s="88"/>
      <c r="G371" s="88"/>
      <c r="H371" s="88"/>
      <c r="I371" s="88"/>
      <c r="J371" s="111"/>
      <c r="K371" s="98"/>
      <c r="L371" s="9"/>
      <c r="M371" s="88"/>
      <c r="N371" s="88"/>
      <c r="O371" s="88"/>
      <c r="P371" s="88"/>
      <c r="Q371" s="88"/>
      <c r="R371" s="88"/>
      <c r="S371" s="88"/>
      <c r="T371" s="88"/>
      <c r="U371" s="88"/>
      <c r="V371" s="88"/>
      <c r="W371" s="88"/>
      <c r="X371" s="88"/>
      <c r="Y371" s="88"/>
      <c r="Z371" s="88"/>
      <c r="AA371" s="88"/>
      <c r="AB371" s="88"/>
    </row>
    <row r="372" spans="1:28" x14ac:dyDescent="0.25">
      <c r="A372" s="9"/>
      <c r="B372" s="88"/>
      <c r="C372" s="88"/>
      <c r="D372" s="88"/>
      <c r="E372" s="88"/>
      <c r="F372" s="88"/>
      <c r="G372" s="88"/>
      <c r="H372" s="88"/>
      <c r="I372" s="88"/>
      <c r="J372" s="111"/>
      <c r="K372" s="98"/>
      <c r="L372" s="9"/>
      <c r="M372" s="88"/>
      <c r="N372" s="88"/>
      <c r="O372" s="88"/>
      <c r="P372" s="88"/>
      <c r="Q372" s="88"/>
      <c r="R372" s="88"/>
      <c r="S372" s="88"/>
      <c r="T372" s="88"/>
      <c r="U372" s="88"/>
      <c r="V372" s="88"/>
      <c r="W372" s="88"/>
      <c r="X372" s="88"/>
      <c r="Y372" s="88"/>
      <c r="Z372" s="88"/>
      <c r="AA372" s="88"/>
      <c r="AB372" s="88"/>
    </row>
    <row r="373" spans="1:28" x14ac:dyDescent="0.25">
      <c r="A373" s="9"/>
      <c r="B373" s="88"/>
      <c r="C373" s="88"/>
      <c r="D373" s="88"/>
      <c r="E373" s="88"/>
      <c r="F373" s="88"/>
      <c r="G373" s="88"/>
      <c r="H373" s="88"/>
      <c r="I373" s="88"/>
      <c r="J373" s="111"/>
      <c r="K373" s="98"/>
      <c r="L373" s="9"/>
      <c r="M373" s="88"/>
      <c r="N373" s="88"/>
      <c r="O373" s="88"/>
      <c r="P373" s="88"/>
      <c r="Q373" s="88"/>
      <c r="R373" s="88"/>
      <c r="S373" s="88"/>
      <c r="T373" s="88"/>
      <c r="U373" s="88"/>
      <c r="V373" s="88"/>
      <c r="W373" s="88"/>
      <c r="X373" s="88"/>
      <c r="Y373" s="88"/>
      <c r="Z373" s="88"/>
      <c r="AA373" s="88"/>
      <c r="AB373" s="88"/>
    </row>
    <row r="374" spans="1:28" x14ac:dyDescent="0.25">
      <c r="A374" s="9"/>
      <c r="B374" s="88"/>
      <c r="C374" s="88"/>
      <c r="D374" s="88"/>
      <c r="E374" s="88"/>
      <c r="F374" s="88"/>
      <c r="G374" s="88"/>
      <c r="H374" s="88"/>
      <c r="I374" s="88"/>
      <c r="J374" s="111"/>
      <c r="K374" s="98"/>
      <c r="L374" s="9"/>
      <c r="M374" s="88"/>
      <c r="N374" s="88"/>
      <c r="O374" s="88"/>
      <c r="P374" s="88"/>
      <c r="Q374" s="88"/>
      <c r="R374" s="88"/>
      <c r="S374" s="88"/>
      <c r="T374" s="88"/>
      <c r="U374" s="88"/>
      <c r="V374" s="88"/>
      <c r="W374" s="88"/>
      <c r="X374" s="88"/>
      <c r="Y374" s="88"/>
      <c r="Z374" s="88"/>
      <c r="AA374" s="88"/>
      <c r="AB374" s="88"/>
    </row>
    <row r="375" spans="1:28" x14ac:dyDescent="0.25">
      <c r="A375" s="9"/>
      <c r="B375" s="88"/>
      <c r="C375" s="88"/>
      <c r="D375" s="88"/>
      <c r="E375" s="88"/>
      <c r="F375" s="88"/>
      <c r="G375" s="88"/>
      <c r="H375" s="88"/>
      <c r="I375" s="88"/>
      <c r="J375" s="111"/>
      <c r="K375" s="98"/>
      <c r="L375" s="9"/>
      <c r="M375" s="88"/>
      <c r="N375" s="88"/>
      <c r="O375" s="88"/>
      <c r="P375" s="88"/>
      <c r="Q375" s="88"/>
      <c r="R375" s="88"/>
      <c r="S375" s="88"/>
      <c r="T375" s="88"/>
      <c r="U375" s="88"/>
      <c r="V375" s="88"/>
      <c r="W375" s="88"/>
      <c r="X375" s="88"/>
      <c r="Y375" s="88"/>
      <c r="Z375" s="88"/>
      <c r="AA375" s="88"/>
      <c r="AB375" s="88"/>
    </row>
    <row r="376" spans="1:28" x14ac:dyDescent="0.25">
      <c r="A376" s="9"/>
      <c r="B376" s="88"/>
      <c r="C376" s="88"/>
      <c r="D376" s="88"/>
      <c r="E376" s="88"/>
      <c r="F376" s="88"/>
      <c r="G376" s="88"/>
      <c r="H376" s="88"/>
      <c r="I376" s="88"/>
      <c r="J376" s="111"/>
      <c r="K376" s="98"/>
      <c r="L376" s="9"/>
      <c r="M376" s="88"/>
      <c r="N376" s="88"/>
      <c r="O376" s="88"/>
      <c r="P376" s="88"/>
      <c r="Q376" s="88"/>
      <c r="R376" s="88"/>
      <c r="S376" s="88"/>
      <c r="T376" s="88"/>
      <c r="U376" s="88"/>
      <c r="V376" s="88"/>
      <c r="W376" s="88"/>
      <c r="X376" s="88"/>
      <c r="Y376" s="88"/>
      <c r="Z376" s="88"/>
      <c r="AA376" s="88"/>
      <c r="AB376" s="88"/>
    </row>
    <row r="377" spans="1:28" x14ac:dyDescent="0.25">
      <c r="A377" s="9"/>
      <c r="B377" s="88"/>
      <c r="C377" s="88"/>
      <c r="D377" s="88"/>
      <c r="E377" s="88"/>
      <c r="F377" s="88"/>
      <c r="G377" s="88"/>
      <c r="H377" s="88"/>
      <c r="I377" s="88"/>
      <c r="J377" s="111"/>
      <c r="K377" s="98"/>
      <c r="L377" s="9"/>
      <c r="M377" s="88"/>
      <c r="N377" s="88"/>
      <c r="O377" s="88"/>
      <c r="P377" s="88"/>
      <c r="Q377" s="88"/>
      <c r="R377" s="88"/>
      <c r="S377" s="88"/>
      <c r="T377" s="88"/>
      <c r="U377" s="88"/>
      <c r="V377" s="88"/>
      <c r="W377" s="88"/>
      <c r="X377" s="88"/>
      <c r="Y377" s="88"/>
      <c r="Z377" s="88"/>
      <c r="AA377" s="88"/>
      <c r="AB377" s="88"/>
    </row>
    <row r="378" spans="1:28" x14ac:dyDescent="0.25">
      <c r="A378" s="9"/>
      <c r="B378" s="88"/>
      <c r="C378" s="88"/>
      <c r="D378" s="88"/>
      <c r="E378" s="88"/>
      <c r="F378" s="88"/>
      <c r="G378" s="88"/>
      <c r="H378" s="88"/>
      <c r="I378" s="88"/>
      <c r="J378" s="111"/>
      <c r="K378" s="98"/>
      <c r="L378" s="9"/>
      <c r="M378" s="88"/>
      <c r="N378" s="88"/>
      <c r="O378" s="88"/>
      <c r="P378" s="88"/>
      <c r="Q378" s="88"/>
      <c r="R378" s="88"/>
      <c r="S378" s="88"/>
      <c r="T378" s="88"/>
      <c r="U378" s="88"/>
      <c r="V378" s="88"/>
      <c r="W378" s="88"/>
      <c r="X378" s="88"/>
      <c r="Y378" s="88"/>
      <c r="Z378" s="88"/>
      <c r="AA378" s="88"/>
      <c r="AB378" s="88"/>
    </row>
    <row r="379" spans="1:28" x14ac:dyDescent="0.25">
      <c r="A379" s="9"/>
      <c r="B379" s="88"/>
      <c r="C379" s="88"/>
      <c r="D379" s="88"/>
      <c r="E379" s="88"/>
      <c r="F379" s="88"/>
      <c r="G379" s="88"/>
      <c r="H379" s="88"/>
      <c r="I379" s="88"/>
      <c r="J379" s="111"/>
      <c r="K379" s="98"/>
      <c r="L379" s="9"/>
      <c r="M379" s="88"/>
      <c r="N379" s="88"/>
      <c r="O379" s="88"/>
      <c r="P379" s="88"/>
      <c r="Q379" s="88"/>
      <c r="R379" s="88"/>
      <c r="S379" s="88"/>
      <c r="T379" s="88"/>
      <c r="U379" s="88"/>
      <c r="V379" s="88"/>
      <c r="W379" s="88"/>
      <c r="X379" s="88"/>
      <c r="Y379" s="88"/>
      <c r="Z379" s="88"/>
      <c r="AA379" s="88"/>
      <c r="AB379" s="88"/>
    </row>
    <row r="380" spans="1:28" x14ac:dyDescent="0.25">
      <c r="A380" s="9"/>
      <c r="B380" s="88"/>
      <c r="C380" s="88"/>
      <c r="D380" s="88"/>
      <c r="E380" s="88"/>
      <c r="F380" s="88"/>
      <c r="G380" s="88"/>
      <c r="H380" s="88"/>
      <c r="I380" s="88"/>
      <c r="J380" s="111"/>
      <c r="K380" s="98"/>
      <c r="L380" s="9"/>
      <c r="M380" s="88"/>
      <c r="N380" s="88"/>
      <c r="O380" s="88"/>
      <c r="P380" s="88"/>
      <c r="Q380" s="88"/>
      <c r="R380" s="88"/>
      <c r="S380" s="88"/>
      <c r="T380" s="88"/>
      <c r="U380" s="88"/>
      <c r="V380" s="88"/>
      <c r="W380" s="88"/>
      <c r="X380" s="88"/>
      <c r="Y380" s="88"/>
      <c r="Z380" s="88"/>
      <c r="AA380" s="88"/>
      <c r="AB380" s="88"/>
    </row>
    <row r="381" spans="1:28" x14ac:dyDescent="0.25">
      <c r="A381" s="9"/>
      <c r="B381" s="88"/>
      <c r="C381" s="88"/>
      <c r="D381" s="88"/>
      <c r="E381" s="88"/>
      <c r="F381" s="88"/>
      <c r="G381" s="88"/>
      <c r="H381" s="88"/>
      <c r="I381" s="88"/>
      <c r="J381" s="111"/>
      <c r="K381" s="98"/>
      <c r="L381" s="9"/>
      <c r="M381" s="88"/>
      <c r="N381" s="88"/>
      <c r="O381" s="88"/>
      <c r="P381" s="88"/>
      <c r="Q381" s="88"/>
      <c r="R381" s="88"/>
      <c r="S381" s="88"/>
      <c r="T381" s="88"/>
      <c r="U381" s="88"/>
      <c r="V381" s="88"/>
      <c r="W381" s="88"/>
      <c r="X381" s="88"/>
      <c r="Y381" s="88"/>
      <c r="Z381" s="88"/>
      <c r="AA381" s="88"/>
      <c r="AB381" s="88"/>
    </row>
    <row r="382" spans="1:28" x14ac:dyDescent="0.25">
      <c r="A382" s="9"/>
      <c r="B382" s="88"/>
      <c r="C382" s="88"/>
      <c r="D382" s="88"/>
      <c r="E382" s="88"/>
      <c r="F382" s="88"/>
      <c r="G382" s="88"/>
      <c r="H382" s="88"/>
      <c r="I382" s="88"/>
      <c r="J382" s="111"/>
      <c r="K382" s="98"/>
      <c r="L382" s="9"/>
      <c r="M382" s="88"/>
      <c r="N382" s="88"/>
      <c r="O382" s="88"/>
      <c r="P382" s="88"/>
      <c r="Q382" s="88"/>
      <c r="R382" s="88"/>
      <c r="S382" s="88"/>
      <c r="T382" s="88"/>
      <c r="U382" s="88"/>
      <c r="V382" s="88"/>
      <c r="W382" s="88"/>
      <c r="X382" s="88"/>
      <c r="Y382" s="88"/>
      <c r="Z382" s="88"/>
      <c r="AA382" s="88"/>
      <c r="AB382" s="88"/>
    </row>
    <row r="383" spans="1:28" x14ac:dyDescent="0.25">
      <c r="A383" s="9"/>
      <c r="B383" s="88"/>
      <c r="C383" s="88"/>
      <c r="D383" s="88"/>
      <c r="E383" s="88"/>
      <c r="F383" s="88"/>
      <c r="G383" s="88"/>
      <c r="H383" s="88"/>
      <c r="I383" s="88"/>
      <c r="J383" s="111"/>
      <c r="K383" s="98"/>
      <c r="L383" s="9"/>
      <c r="M383" s="88"/>
      <c r="N383" s="88"/>
      <c r="O383" s="88"/>
      <c r="P383" s="88"/>
      <c r="Q383" s="88"/>
      <c r="R383" s="88"/>
      <c r="S383" s="88"/>
      <c r="T383" s="88"/>
      <c r="U383" s="88"/>
      <c r="V383" s="88"/>
      <c r="W383" s="88"/>
      <c r="X383" s="88"/>
      <c r="Y383" s="88"/>
      <c r="Z383" s="88"/>
      <c r="AA383" s="88"/>
      <c r="AB383" s="88"/>
    </row>
    <row r="384" spans="1:28" x14ac:dyDescent="0.25">
      <c r="A384" s="9"/>
      <c r="B384" s="88"/>
      <c r="C384" s="88"/>
      <c r="D384" s="88"/>
      <c r="E384" s="88"/>
      <c r="F384" s="88"/>
      <c r="G384" s="88"/>
      <c r="H384" s="88"/>
      <c r="I384" s="88"/>
      <c r="J384" s="111"/>
      <c r="K384" s="98"/>
      <c r="L384" s="9"/>
      <c r="M384" s="88"/>
      <c r="N384" s="88"/>
      <c r="O384" s="88"/>
      <c r="P384" s="88"/>
      <c r="Q384" s="88"/>
      <c r="R384" s="88"/>
      <c r="S384" s="88"/>
      <c r="T384" s="88"/>
      <c r="U384" s="88"/>
      <c r="V384" s="88"/>
      <c r="W384" s="88"/>
      <c r="X384" s="88"/>
      <c r="Y384" s="88"/>
      <c r="Z384" s="88"/>
      <c r="AA384" s="88"/>
      <c r="AB384" s="88"/>
    </row>
    <row r="385" spans="1:28" x14ac:dyDescent="0.25">
      <c r="A385" s="9"/>
      <c r="B385" s="88"/>
      <c r="C385" s="88"/>
      <c r="D385" s="88"/>
      <c r="E385" s="88"/>
      <c r="F385" s="88"/>
      <c r="G385" s="88"/>
      <c r="H385" s="88"/>
      <c r="I385" s="88"/>
      <c r="J385" s="111"/>
      <c r="K385" s="98"/>
      <c r="L385" s="9"/>
      <c r="M385" s="88"/>
      <c r="N385" s="88"/>
      <c r="O385" s="88"/>
      <c r="P385" s="88"/>
      <c r="Q385" s="88"/>
      <c r="R385" s="88"/>
      <c r="S385" s="88"/>
      <c r="T385" s="88"/>
      <c r="U385" s="88"/>
      <c r="V385" s="88"/>
      <c r="W385" s="88"/>
      <c r="X385" s="88"/>
      <c r="Y385" s="88"/>
      <c r="Z385" s="88"/>
      <c r="AA385" s="88"/>
      <c r="AB385" s="88"/>
    </row>
    <row r="386" spans="1:28" x14ac:dyDescent="0.25">
      <c r="A386" s="9"/>
      <c r="B386" s="88"/>
      <c r="C386" s="88"/>
      <c r="D386" s="88"/>
      <c r="E386" s="88"/>
      <c r="F386" s="88"/>
      <c r="G386" s="88"/>
      <c r="H386" s="88"/>
      <c r="I386" s="88"/>
      <c r="J386" s="111"/>
      <c r="K386" s="98"/>
      <c r="L386" s="9"/>
      <c r="M386" s="88"/>
      <c r="N386" s="88"/>
      <c r="O386" s="88"/>
      <c r="P386" s="88"/>
      <c r="Q386" s="88"/>
      <c r="R386" s="88"/>
      <c r="S386" s="88"/>
      <c r="T386" s="88"/>
      <c r="U386" s="88"/>
      <c r="V386" s="88"/>
      <c r="W386" s="88"/>
      <c r="X386" s="88"/>
      <c r="Y386" s="88"/>
      <c r="Z386" s="88"/>
      <c r="AA386" s="88"/>
      <c r="AB386" s="88"/>
    </row>
    <row r="387" spans="1:28" x14ac:dyDescent="0.25">
      <c r="A387" s="9"/>
      <c r="B387" s="88"/>
      <c r="C387" s="88"/>
      <c r="D387" s="88"/>
      <c r="E387" s="88"/>
      <c r="F387" s="88"/>
      <c r="G387" s="88"/>
      <c r="H387" s="88"/>
      <c r="I387" s="88"/>
      <c r="J387" s="111"/>
      <c r="K387" s="98"/>
      <c r="L387" s="9"/>
      <c r="M387" s="88"/>
      <c r="N387" s="88"/>
      <c r="O387" s="88"/>
      <c r="P387" s="88"/>
      <c r="Q387" s="88"/>
      <c r="R387" s="88"/>
      <c r="S387" s="88"/>
      <c r="T387" s="88"/>
      <c r="U387" s="88"/>
      <c r="V387" s="88"/>
      <c r="W387" s="88"/>
      <c r="X387" s="88"/>
      <c r="Y387" s="88"/>
      <c r="Z387" s="88"/>
      <c r="AA387" s="88"/>
      <c r="AB387" s="88"/>
    </row>
    <row r="388" spans="1:28" x14ac:dyDescent="0.25">
      <c r="A388" s="9"/>
      <c r="B388" s="88"/>
      <c r="C388" s="88"/>
      <c r="D388" s="88"/>
      <c r="E388" s="88"/>
      <c r="F388" s="88"/>
      <c r="G388" s="88"/>
      <c r="H388" s="88"/>
      <c r="I388" s="88"/>
      <c r="J388" s="111"/>
      <c r="K388" s="98"/>
      <c r="L388" s="9"/>
      <c r="M388" s="88"/>
      <c r="N388" s="88"/>
      <c r="O388" s="88"/>
      <c r="P388" s="88"/>
      <c r="Q388" s="88"/>
      <c r="R388" s="88"/>
      <c r="S388" s="88"/>
      <c r="T388" s="88"/>
      <c r="U388" s="88"/>
      <c r="V388" s="88"/>
      <c r="W388" s="88"/>
      <c r="X388" s="88"/>
      <c r="Y388" s="88"/>
      <c r="Z388" s="88"/>
      <c r="AA388" s="88"/>
      <c r="AB388" s="88"/>
    </row>
    <row r="389" spans="1:28" x14ac:dyDescent="0.25">
      <c r="A389" s="9"/>
      <c r="B389" s="88"/>
      <c r="C389" s="88"/>
      <c r="D389" s="88"/>
      <c r="E389" s="88"/>
      <c r="F389" s="88"/>
      <c r="G389" s="88"/>
      <c r="H389" s="88"/>
      <c r="I389" s="88"/>
      <c r="J389" s="111"/>
      <c r="K389" s="98"/>
      <c r="L389" s="9"/>
      <c r="M389" s="88"/>
      <c r="N389" s="88"/>
      <c r="O389" s="88"/>
      <c r="P389" s="88"/>
      <c r="Q389" s="88"/>
      <c r="R389" s="88"/>
      <c r="S389" s="88"/>
      <c r="T389" s="88"/>
      <c r="U389" s="88"/>
      <c r="V389" s="88"/>
      <c r="W389" s="88"/>
      <c r="X389" s="88"/>
      <c r="Y389" s="88"/>
      <c r="Z389" s="88"/>
      <c r="AA389" s="88"/>
      <c r="AB389" s="88"/>
    </row>
    <row r="390" spans="1:28" x14ac:dyDescent="0.25">
      <c r="A390" s="9"/>
      <c r="B390" s="88"/>
      <c r="C390" s="88"/>
      <c r="D390" s="88"/>
      <c r="E390" s="88"/>
      <c r="F390" s="88"/>
      <c r="G390" s="88"/>
      <c r="H390" s="88"/>
      <c r="I390" s="88"/>
      <c r="J390" s="111"/>
      <c r="K390" s="98"/>
      <c r="L390" s="9"/>
      <c r="M390" s="88"/>
      <c r="N390" s="88"/>
      <c r="O390" s="88"/>
      <c r="P390" s="88"/>
      <c r="Q390" s="88"/>
      <c r="R390" s="88"/>
      <c r="S390" s="88"/>
      <c r="T390" s="88"/>
      <c r="U390" s="88"/>
      <c r="V390" s="88"/>
      <c r="W390" s="88"/>
      <c r="X390" s="88"/>
      <c r="Y390" s="88"/>
      <c r="Z390" s="88"/>
      <c r="AA390" s="88"/>
      <c r="AB390" s="88"/>
    </row>
    <row r="391" spans="1:28" x14ac:dyDescent="0.25">
      <c r="A391" s="9"/>
      <c r="B391" s="88"/>
      <c r="C391" s="88"/>
      <c r="D391" s="88"/>
      <c r="E391" s="88"/>
      <c r="F391" s="88"/>
      <c r="G391" s="88"/>
      <c r="H391" s="88"/>
      <c r="I391" s="88"/>
      <c r="J391" s="111"/>
      <c r="K391" s="98"/>
      <c r="L391" s="9"/>
      <c r="M391" s="88"/>
      <c r="N391" s="88"/>
      <c r="O391" s="88"/>
      <c r="P391" s="88"/>
      <c r="Q391" s="88"/>
      <c r="R391" s="88"/>
      <c r="S391" s="88"/>
      <c r="T391" s="88"/>
      <c r="U391" s="88"/>
      <c r="V391" s="88"/>
      <c r="W391" s="88"/>
      <c r="X391" s="88"/>
      <c r="Y391" s="88"/>
      <c r="Z391" s="88"/>
      <c r="AA391" s="88"/>
      <c r="AB391" s="88"/>
    </row>
    <row r="392" spans="1:28" x14ac:dyDescent="0.25">
      <c r="A392" s="9"/>
      <c r="B392" s="88"/>
      <c r="C392" s="88"/>
      <c r="D392" s="88"/>
      <c r="E392" s="88"/>
      <c r="F392" s="88"/>
      <c r="G392" s="88"/>
      <c r="H392" s="88"/>
      <c r="I392" s="88"/>
      <c r="J392" s="111"/>
      <c r="K392" s="98"/>
      <c r="L392" s="9"/>
      <c r="M392" s="88"/>
      <c r="N392" s="88"/>
      <c r="O392" s="88"/>
      <c r="P392" s="88"/>
      <c r="Q392" s="88"/>
      <c r="R392" s="88"/>
      <c r="S392" s="88"/>
      <c r="T392" s="88"/>
      <c r="U392" s="88"/>
      <c r="V392" s="88"/>
      <c r="W392" s="88"/>
      <c r="X392" s="88"/>
      <c r="Y392" s="88"/>
      <c r="Z392" s="88"/>
      <c r="AA392" s="88"/>
      <c r="AB392" s="88"/>
    </row>
    <row r="393" spans="1:28" x14ac:dyDescent="0.25">
      <c r="A393" s="9"/>
      <c r="B393" s="88"/>
      <c r="C393" s="88"/>
      <c r="D393" s="88"/>
      <c r="E393" s="88"/>
      <c r="F393" s="88"/>
      <c r="G393" s="88"/>
      <c r="H393" s="88"/>
      <c r="I393" s="88"/>
      <c r="J393" s="111"/>
      <c r="K393" s="98"/>
      <c r="L393" s="9"/>
      <c r="M393" s="88"/>
      <c r="N393" s="88"/>
      <c r="O393" s="88"/>
      <c r="P393" s="88"/>
      <c r="Q393" s="88"/>
      <c r="R393" s="88"/>
      <c r="S393" s="88"/>
      <c r="T393" s="88"/>
      <c r="U393" s="88"/>
      <c r="V393" s="88"/>
      <c r="W393" s="88"/>
      <c r="X393" s="88"/>
      <c r="Y393" s="88"/>
      <c r="Z393" s="88"/>
      <c r="AA393" s="88"/>
      <c r="AB393" s="88"/>
    </row>
    <row r="394" spans="1:28" x14ac:dyDescent="0.25">
      <c r="A394" s="9"/>
      <c r="B394" s="88"/>
      <c r="C394" s="88"/>
      <c r="D394" s="88"/>
      <c r="E394" s="88"/>
      <c r="F394" s="88"/>
      <c r="G394" s="88"/>
      <c r="H394" s="88"/>
      <c r="I394" s="88"/>
      <c r="J394" s="111"/>
      <c r="K394" s="98"/>
      <c r="L394" s="9"/>
      <c r="M394" s="88"/>
      <c r="N394" s="88"/>
      <c r="O394" s="88"/>
      <c r="P394" s="88"/>
      <c r="Q394" s="88"/>
      <c r="R394" s="88"/>
      <c r="S394" s="88"/>
      <c r="T394" s="88"/>
      <c r="U394" s="88"/>
      <c r="V394" s="88"/>
      <c r="W394" s="88"/>
      <c r="X394" s="88"/>
      <c r="Y394" s="88"/>
      <c r="Z394" s="88"/>
      <c r="AA394" s="88"/>
      <c r="AB394" s="88"/>
    </row>
    <row r="395" spans="1:28" x14ac:dyDescent="0.25">
      <c r="A395" s="9"/>
      <c r="B395" s="88"/>
      <c r="C395" s="88"/>
      <c r="D395" s="88"/>
      <c r="E395" s="88"/>
      <c r="F395" s="88"/>
      <c r="G395" s="88"/>
      <c r="H395" s="88"/>
      <c r="I395" s="88"/>
      <c r="J395" s="111"/>
      <c r="K395" s="98"/>
      <c r="L395" s="9"/>
      <c r="M395" s="88"/>
      <c r="N395" s="88"/>
      <c r="O395" s="88"/>
      <c r="P395" s="88"/>
      <c r="Q395" s="88"/>
      <c r="R395" s="88"/>
      <c r="S395" s="88"/>
      <c r="T395" s="88"/>
      <c r="U395" s="88"/>
      <c r="V395" s="88"/>
      <c r="W395" s="88"/>
      <c r="X395" s="88"/>
      <c r="Y395" s="88"/>
      <c r="Z395" s="88"/>
      <c r="AA395" s="88"/>
      <c r="AB395" s="88"/>
    </row>
    <row r="396" spans="1:28" x14ac:dyDescent="0.25">
      <c r="A396" s="9"/>
      <c r="B396" s="88"/>
      <c r="C396" s="88"/>
      <c r="D396" s="88"/>
      <c r="E396" s="88"/>
      <c r="F396" s="88"/>
      <c r="G396" s="88"/>
      <c r="H396" s="88"/>
      <c r="I396" s="88"/>
      <c r="J396" s="111"/>
      <c r="K396" s="98"/>
      <c r="L396" s="9"/>
      <c r="M396" s="88"/>
      <c r="N396" s="88"/>
      <c r="O396" s="88"/>
      <c r="P396" s="88"/>
      <c r="Q396" s="88"/>
      <c r="R396" s="88"/>
      <c r="S396" s="88"/>
      <c r="T396" s="88"/>
      <c r="U396" s="88"/>
      <c r="V396" s="88"/>
      <c r="W396" s="88"/>
      <c r="X396" s="88"/>
      <c r="Y396" s="88"/>
      <c r="Z396" s="88"/>
      <c r="AA396" s="88"/>
      <c r="AB396" s="88"/>
    </row>
    <row r="397" spans="1:28" x14ac:dyDescent="0.25">
      <c r="A397" s="9"/>
      <c r="B397" s="88"/>
      <c r="C397" s="88"/>
      <c r="D397" s="88"/>
      <c r="E397" s="88"/>
      <c r="F397" s="88"/>
      <c r="G397" s="88"/>
      <c r="H397" s="88"/>
      <c r="I397" s="88"/>
      <c r="J397" s="111"/>
      <c r="K397" s="98"/>
      <c r="L397" s="9"/>
      <c r="M397" s="88"/>
      <c r="N397" s="88"/>
      <c r="O397" s="88"/>
      <c r="P397" s="88"/>
      <c r="Q397" s="88"/>
      <c r="R397" s="88"/>
      <c r="S397" s="88"/>
      <c r="T397" s="88"/>
      <c r="U397" s="88"/>
      <c r="V397" s="88"/>
      <c r="W397" s="88"/>
      <c r="X397" s="88"/>
      <c r="Y397" s="88"/>
      <c r="Z397" s="88"/>
      <c r="AA397" s="88"/>
      <c r="AB397" s="88"/>
    </row>
    <row r="398" spans="1:28" x14ac:dyDescent="0.25">
      <c r="A398" s="9"/>
      <c r="B398" s="88"/>
      <c r="C398" s="88"/>
      <c r="D398" s="88"/>
      <c r="E398" s="88"/>
      <c r="F398" s="88"/>
      <c r="G398" s="88"/>
      <c r="H398" s="88"/>
      <c r="I398" s="88"/>
      <c r="J398" s="111"/>
      <c r="K398" s="98"/>
      <c r="L398" s="9"/>
      <c r="M398" s="88"/>
      <c r="N398" s="88"/>
      <c r="O398" s="88"/>
      <c r="P398" s="88"/>
      <c r="Q398" s="88"/>
      <c r="R398" s="88"/>
      <c r="S398" s="88"/>
      <c r="T398" s="88"/>
      <c r="U398" s="88"/>
      <c r="V398" s="88"/>
      <c r="W398" s="88"/>
      <c r="X398" s="88"/>
      <c r="Y398" s="88"/>
      <c r="Z398" s="88"/>
      <c r="AA398" s="88"/>
      <c r="AB398" s="88"/>
    </row>
    <row r="399" spans="1:28" x14ac:dyDescent="0.25">
      <c r="A399" s="9"/>
      <c r="B399" s="88"/>
      <c r="C399" s="88"/>
      <c r="D399" s="88"/>
      <c r="E399" s="88"/>
      <c r="F399" s="88"/>
      <c r="G399" s="88"/>
      <c r="H399" s="88"/>
      <c r="I399" s="88"/>
      <c r="J399" s="111"/>
      <c r="K399" s="98"/>
      <c r="L399" s="9"/>
      <c r="M399" s="88"/>
      <c r="N399" s="88"/>
      <c r="O399" s="88"/>
      <c r="P399" s="88"/>
      <c r="Q399" s="88"/>
      <c r="R399" s="88"/>
      <c r="S399" s="88"/>
      <c r="T399" s="88"/>
      <c r="U399" s="88"/>
      <c r="V399" s="88"/>
      <c r="W399" s="88"/>
      <c r="X399" s="88"/>
      <c r="Y399" s="88"/>
      <c r="Z399" s="88"/>
      <c r="AA399" s="88"/>
      <c r="AB399" s="88"/>
    </row>
    <row r="400" spans="1:28" x14ac:dyDescent="0.25">
      <c r="A400" s="9"/>
      <c r="B400" s="88"/>
      <c r="C400" s="88"/>
      <c r="D400" s="88"/>
      <c r="E400" s="88"/>
      <c r="F400" s="88"/>
      <c r="G400" s="88"/>
      <c r="H400" s="88"/>
      <c r="I400" s="88"/>
      <c r="J400" s="111"/>
      <c r="K400" s="98"/>
      <c r="L400" s="9"/>
      <c r="M400" s="88"/>
      <c r="N400" s="88"/>
      <c r="O400" s="88"/>
      <c r="P400" s="88"/>
      <c r="Q400" s="88"/>
      <c r="R400" s="88"/>
      <c r="S400" s="88"/>
      <c r="T400" s="88"/>
      <c r="U400" s="88"/>
      <c r="V400" s="88"/>
      <c r="W400" s="88"/>
      <c r="X400" s="88"/>
      <c r="Y400" s="88"/>
      <c r="Z400" s="88"/>
      <c r="AA400" s="88"/>
      <c r="AB400" s="88"/>
    </row>
    <row r="401" spans="1:28" x14ac:dyDescent="0.25">
      <c r="A401" s="9"/>
      <c r="B401" s="88"/>
      <c r="C401" s="88"/>
      <c r="D401" s="88"/>
      <c r="E401" s="88"/>
      <c r="F401" s="88"/>
      <c r="G401" s="88"/>
      <c r="H401" s="88"/>
      <c r="I401" s="88"/>
      <c r="J401" s="111"/>
      <c r="K401" s="98"/>
      <c r="L401" s="9"/>
      <c r="M401" s="88"/>
      <c r="N401" s="88"/>
      <c r="O401" s="88"/>
      <c r="P401" s="88"/>
      <c r="Q401" s="88"/>
      <c r="R401" s="88"/>
      <c r="S401" s="88"/>
      <c r="T401" s="88"/>
      <c r="U401" s="88"/>
      <c r="V401" s="88"/>
      <c r="W401" s="88"/>
      <c r="X401" s="88"/>
      <c r="Y401" s="88"/>
      <c r="Z401" s="88"/>
      <c r="AA401" s="88"/>
      <c r="AB401" s="88"/>
    </row>
    <row r="402" spans="1:28" x14ac:dyDescent="0.2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incidence"/>
  <dimension ref="A1:AB601"/>
  <sheetViews>
    <sheetView workbookViewId="0"/>
  </sheetViews>
  <sheetFormatPr defaultRowHeight="15" x14ac:dyDescent="0.25"/>
  <cols>
    <col min="1" max="1" width="54.5703125" bestFit="1" customWidth="1"/>
    <col min="2" max="4" width="12" bestFit="1" customWidth="1"/>
    <col min="5" max="5" width="16.140625" bestFit="1" customWidth="1"/>
    <col min="6" max="6" width="16.85546875" bestFit="1" customWidth="1"/>
    <col min="7" max="7" width="23" bestFit="1" customWidth="1"/>
    <col min="8" max="9" width="12" bestFit="1" customWidth="1"/>
    <col min="10" max="10" width="8.42578125" bestFit="1" customWidth="1"/>
    <col min="11" max="11" width="13.42578125" bestFit="1" customWidth="1"/>
    <col min="12" max="12" width="8.5703125" customWidth="1"/>
    <col min="13" max="14" width="9.7109375" bestFit="1" customWidth="1"/>
    <col min="15" max="16" width="8.42578125" bestFit="1" customWidth="1"/>
    <col min="17" max="18" width="10.5703125" bestFit="1" customWidth="1"/>
    <col min="19" max="20" width="16.140625" bestFit="1" customWidth="1"/>
    <col min="21" max="22" width="16.85546875" bestFit="1" customWidth="1"/>
    <col min="23" max="24" width="23" bestFit="1" customWidth="1"/>
    <col min="25" max="26" width="8.42578125" bestFit="1" customWidth="1"/>
    <col min="27" max="28" width="9.42578125" bestFit="1" customWidth="1"/>
  </cols>
  <sheetData>
    <row r="1" spans="1:28" s="10" customFormat="1" x14ac:dyDescent="0.25">
      <c r="K1" s="21"/>
    </row>
    <row r="2" spans="1:28" s="10" customFormat="1" x14ac:dyDescent="0.25">
      <c r="K2" s="21"/>
    </row>
    <row r="3" spans="1:28" s="10" customFormat="1" x14ac:dyDescent="0.25">
      <c r="A3" s="10">
        <v>1</v>
      </c>
      <c r="B3" s="10">
        <v>2</v>
      </c>
      <c r="C3" s="10">
        <v>3</v>
      </c>
      <c r="D3" s="10">
        <v>4</v>
      </c>
      <c r="E3" s="10">
        <v>5</v>
      </c>
      <c r="F3" s="10">
        <v>6</v>
      </c>
      <c r="G3" s="10">
        <v>7</v>
      </c>
      <c r="H3" s="10">
        <v>8</v>
      </c>
      <c r="I3" s="10">
        <v>9</v>
      </c>
      <c r="J3" s="10">
        <v>10</v>
      </c>
      <c r="K3" s="21">
        <v>11</v>
      </c>
      <c r="M3" s="10">
        <v>13</v>
      </c>
      <c r="N3" s="10">
        <v>14</v>
      </c>
      <c r="O3" s="10">
        <v>15</v>
      </c>
      <c r="P3" s="10">
        <v>16</v>
      </c>
      <c r="Q3" s="10">
        <v>17</v>
      </c>
      <c r="R3" s="10">
        <v>18</v>
      </c>
      <c r="S3" s="10">
        <v>19</v>
      </c>
      <c r="T3" s="10">
        <v>20</v>
      </c>
      <c r="U3" s="10">
        <v>21</v>
      </c>
      <c r="V3" s="10">
        <v>22</v>
      </c>
      <c r="W3" s="10">
        <v>23</v>
      </c>
      <c r="X3" s="10">
        <v>24</v>
      </c>
      <c r="Y3" s="10">
        <v>25</v>
      </c>
      <c r="Z3" s="10">
        <v>26</v>
      </c>
      <c r="AA3" s="10">
        <v>27</v>
      </c>
      <c r="AB3" s="10">
        <v>28</v>
      </c>
    </row>
    <row r="4" spans="1:28" s="10" customFormat="1" x14ac:dyDescent="0.25">
      <c r="K4" s="21"/>
    </row>
    <row r="5" spans="1:28" s="10" customFormat="1" x14ac:dyDescent="0.25">
      <c r="A5" s="10" t="s">
        <v>128</v>
      </c>
      <c r="B5" s="10" t="s">
        <v>45</v>
      </c>
      <c r="C5" s="10" t="s">
        <v>11</v>
      </c>
      <c r="D5" s="10" t="s">
        <v>5</v>
      </c>
      <c r="E5" s="10" t="s">
        <v>8</v>
      </c>
      <c r="F5" s="10" t="s">
        <v>3</v>
      </c>
      <c r="G5" s="10" t="s">
        <v>46</v>
      </c>
      <c r="H5" s="10" t="s">
        <v>4</v>
      </c>
      <c r="I5" s="10" t="s">
        <v>47</v>
      </c>
      <c r="J5" s="10" t="s">
        <v>28</v>
      </c>
      <c r="K5" s="21" t="s">
        <v>29</v>
      </c>
      <c r="M5" s="10" t="s">
        <v>45</v>
      </c>
      <c r="N5" s="10" t="s">
        <v>45</v>
      </c>
      <c r="O5" s="10" t="s">
        <v>11</v>
      </c>
      <c r="P5" s="10" t="s">
        <v>11</v>
      </c>
      <c r="Q5" s="10" t="s">
        <v>5</v>
      </c>
      <c r="R5" s="10" t="s">
        <v>5</v>
      </c>
      <c r="S5" s="10" t="s">
        <v>8</v>
      </c>
      <c r="T5" s="10" t="s">
        <v>8</v>
      </c>
      <c r="U5" s="10" t="s">
        <v>3</v>
      </c>
      <c r="V5" s="10" t="s">
        <v>3</v>
      </c>
      <c r="W5" s="10" t="s">
        <v>46</v>
      </c>
      <c r="X5" s="10" t="s">
        <v>46</v>
      </c>
      <c r="Y5" s="10" t="s">
        <v>4</v>
      </c>
      <c r="Z5" s="10" t="s">
        <v>4</v>
      </c>
      <c r="AA5" s="10" t="s">
        <v>47</v>
      </c>
      <c r="AB5" s="10" t="s">
        <v>47</v>
      </c>
    </row>
    <row r="6" spans="1:28" s="10" customFormat="1" x14ac:dyDescent="0.25">
      <c r="A6" s="10" t="s">
        <v>258</v>
      </c>
      <c r="B6" s="87">
        <v>4.3368251602800369E-2</v>
      </c>
      <c r="C6" s="87">
        <v>0.24523144477162337</v>
      </c>
      <c r="D6" s="87">
        <v>0.27705634605346519</v>
      </c>
      <c r="E6" s="87">
        <v>0.10099734228006073</v>
      </c>
      <c r="F6" s="87">
        <v>3.5482752712508017E-2</v>
      </c>
      <c r="G6" s="87">
        <v>0.24122693421844307</v>
      </c>
      <c r="H6" s="87">
        <v>3.7375431829682788E-3</v>
      </c>
      <c r="I6" s="87">
        <v>5.2899385178130989E-2</v>
      </c>
      <c r="J6" s="86">
        <v>1</v>
      </c>
      <c r="K6" s="89">
        <v>250967</v>
      </c>
      <c r="L6" s="39"/>
      <c r="M6" s="87">
        <v>4.2999999999999997E-2</v>
      </c>
      <c r="N6" s="87">
        <v>4.3999999999999997E-2</v>
      </c>
      <c r="O6" s="87">
        <v>0.24399999999999999</v>
      </c>
      <c r="P6" s="87">
        <v>0.247</v>
      </c>
      <c r="Q6" s="87">
        <v>0.27500000000000002</v>
      </c>
      <c r="R6" s="87">
        <v>0.27900000000000003</v>
      </c>
      <c r="S6" s="87">
        <v>0.1</v>
      </c>
      <c r="T6" s="87">
        <v>0.10199999999999999</v>
      </c>
      <c r="U6" s="87">
        <v>3.5000000000000003E-2</v>
      </c>
      <c r="V6" s="87">
        <v>3.5999999999999997E-2</v>
      </c>
      <c r="W6" s="87">
        <v>0.24</v>
      </c>
      <c r="X6" s="87">
        <v>0.24299999999999999</v>
      </c>
      <c r="Y6" s="87">
        <v>4.0000000000000001E-3</v>
      </c>
      <c r="Z6" s="87">
        <v>4.0000000000000001E-3</v>
      </c>
      <c r="AA6" s="87">
        <v>5.1999999999999998E-2</v>
      </c>
      <c r="AB6" s="87">
        <v>5.3999999999999999E-2</v>
      </c>
    </row>
    <row r="7" spans="1:28" s="10" customFormat="1" x14ac:dyDescent="0.25">
      <c r="A7" s="39" t="s">
        <v>259</v>
      </c>
      <c r="B7" s="87" t="s">
        <v>203</v>
      </c>
      <c r="C7" s="87">
        <v>0.27019072286319756</v>
      </c>
      <c r="D7" s="87">
        <v>0.29750412055568637</v>
      </c>
      <c r="E7" s="87">
        <v>0.12020249587944432</v>
      </c>
      <c r="F7" s="87">
        <v>6.7459383093948666E-2</v>
      </c>
      <c r="G7" s="87">
        <v>0.20308453025665174</v>
      </c>
      <c r="H7" s="87">
        <v>2.4723334118201081E-3</v>
      </c>
      <c r="I7" s="87">
        <v>3.9086413939251233E-2</v>
      </c>
      <c r="J7" s="86">
        <v>1</v>
      </c>
      <c r="K7" s="89">
        <v>8494</v>
      </c>
      <c r="L7" s="39"/>
      <c r="M7" s="87" t="s">
        <v>203</v>
      </c>
      <c r="N7" s="87" t="s">
        <v>203</v>
      </c>
      <c r="O7" s="87">
        <v>0.26100000000000001</v>
      </c>
      <c r="P7" s="87">
        <v>0.28000000000000003</v>
      </c>
      <c r="Q7" s="87">
        <v>0.28799999999999998</v>
      </c>
      <c r="R7" s="87">
        <v>0.307</v>
      </c>
      <c r="S7" s="87">
        <v>0.113</v>
      </c>
      <c r="T7" s="87">
        <v>0.127</v>
      </c>
      <c r="U7" s="87">
        <v>6.2E-2</v>
      </c>
      <c r="V7" s="87">
        <v>7.2999999999999995E-2</v>
      </c>
      <c r="W7" s="87">
        <v>0.19500000000000001</v>
      </c>
      <c r="X7" s="87">
        <v>0.21199999999999999</v>
      </c>
      <c r="Y7" s="87">
        <v>2E-3</v>
      </c>
      <c r="Z7" s="87">
        <v>4.0000000000000001E-3</v>
      </c>
      <c r="AA7" s="87">
        <v>3.5000000000000003E-2</v>
      </c>
      <c r="AB7" s="87">
        <v>4.2999999999999997E-2</v>
      </c>
    </row>
    <row r="8" spans="1:28" s="10" customFormat="1" x14ac:dyDescent="0.25">
      <c r="A8" s="39" t="s">
        <v>260</v>
      </c>
      <c r="B8" s="87" t="s">
        <v>203</v>
      </c>
      <c r="C8" s="87">
        <v>0.22813835989117762</v>
      </c>
      <c r="D8" s="87">
        <v>0.41780023319082782</v>
      </c>
      <c r="E8" s="87">
        <v>0.14924212980956084</v>
      </c>
      <c r="F8" s="87">
        <v>8.3171395258453171E-2</v>
      </c>
      <c r="G8" s="87">
        <v>7.9673532841041589E-2</v>
      </c>
      <c r="H8" s="87" t="s">
        <v>203</v>
      </c>
      <c r="I8" s="87">
        <v>4.1974349008938983E-2</v>
      </c>
      <c r="J8" s="86">
        <v>1</v>
      </c>
      <c r="K8" s="89">
        <v>2573</v>
      </c>
      <c r="L8" s="39"/>
      <c r="M8" s="87" t="s">
        <v>203</v>
      </c>
      <c r="N8" s="87" t="s">
        <v>203</v>
      </c>
      <c r="O8" s="87">
        <v>0.21199999999999999</v>
      </c>
      <c r="P8" s="87">
        <v>0.245</v>
      </c>
      <c r="Q8" s="87">
        <v>0.39900000000000002</v>
      </c>
      <c r="R8" s="87">
        <v>0.437</v>
      </c>
      <c r="S8" s="87">
        <v>0.13600000000000001</v>
      </c>
      <c r="T8" s="87">
        <v>0.16400000000000001</v>
      </c>
      <c r="U8" s="87">
        <v>7.2999999999999995E-2</v>
      </c>
      <c r="V8" s="87">
        <v>9.4E-2</v>
      </c>
      <c r="W8" s="87">
        <v>7.0000000000000007E-2</v>
      </c>
      <c r="X8" s="87">
        <v>9.0999999999999998E-2</v>
      </c>
      <c r="Y8" s="87" t="s">
        <v>203</v>
      </c>
      <c r="Z8" s="87" t="s">
        <v>203</v>
      </c>
      <c r="AA8" s="87">
        <v>3.5000000000000003E-2</v>
      </c>
      <c r="AB8" s="87">
        <v>0.05</v>
      </c>
    </row>
    <row r="9" spans="1:28" s="10" customFormat="1" x14ac:dyDescent="0.25">
      <c r="A9" s="39" t="s">
        <v>261</v>
      </c>
      <c r="B9" s="87" t="s">
        <v>203</v>
      </c>
      <c r="C9" s="87">
        <v>7.197585326213141E-3</v>
      </c>
      <c r="D9" s="87">
        <v>0.14813094961690271</v>
      </c>
      <c r="E9" s="87">
        <v>0.10889250058045043</v>
      </c>
      <c r="F9" s="87">
        <v>5.6187601578825165E-2</v>
      </c>
      <c r="G9" s="87">
        <v>0.63663803111214301</v>
      </c>
      <c r="H9" s="87">
        <v>4.4114232644532157E-3</v>
      </c>
      <c r="I9" s="87">
        <v>3.8541908521012302E-2</v>
      </c>
      <c r="J9" s="86">
        <v>1</v>
      </c>
      <c r="K9" s="89">
        <v>4307</v>
      </c>
      <c r="L9" s="39"/>
      <c r="M9" s="87" t="s">
        <v>203</v>
      </c>
      <c r="N9" s="87" t="s">
        <v>203</v>
      </c>
      <c r="O9" s="87">
        <v>5.0000000000000001E-3</v>
      </c>
      <c r="P9" s="87">
        <v>0.01</v>
      </c>
      <c r="Q9" s="87">
        <v>0.13800000000000001</v>
      </c>
      <c r="R9" s="87">
        <v>0.159</v>
      </c>
      <c r="S9" s="87">
        <v>0.1</v>
      </c>
      <c r="T9" s="87">
        <v>0.11899999999999999</v>
      </c>
      <c r="U9" s="87">
        <v>0.05</v>
      </c>
      <c r="V9" s="87">
        <v>6.3E-2</v>
      </c>
      <c r="W9" s="87">
        <v>0.622</v>
      </c>
      <c r="X9" s="87">
        <v>0.65100000000000002</v>
      </c>
      <c r="Y9" s="87">
        <v>3.0000000000000001E-3</v>
      </c>
      <c r="Z9" s="87">
        <v>7.0000000000000001E-3</v>
      </c>
      <c r="AA9" s="87">
        <v>3.3000000000000002E-2</v>
      </c>
      <c r="AB9" s="87">
        <v>4.4999999999999998E-2</v>
      </c>
    </row>
    <row r="10" spans="1:28" s="10" customFormat="1" x14ac:dyDescent="0.25">
      <c r="A10" s="39" t="s">
        <v>262</v>
      </c>
      <c r="B10" s="87" t="s">
        <v>203</v>
      </c>
      <c r="C10" s="87">
        <v>7.1202197337840695E-2</v>
      </c>
      <c r="D10" s="87">
        <v>0.18138601309951405</v>
      </c>
      <c r="E10" s="87">
        <v>6.6553982674836254E-2</v>
      </c>
      <c r="F10" s="87">
        <v>1.7959011197971688E-2</v>
      </c>
      <c r="G10" s="87">
        <v>0.59623917177266006</v>
      </c>
      <c r="H10" s="87">
        <v>1.3205155292626241E-2</v>
      </c>
      <c r="I10" s="87">
        <v>5.3454468624551027E-2</v>
      </c>
      <c r="J10" s="86">
        <v>1</v>
      </c>
      <c r="K10" s="89">
        <v>9466</v>
      </c>
      <c r="L10" s="39"/>
      <c r="M10" s="87" t="s">
        <v>203</v>
      </c>
      <c r="N10" s="87" t="s">
        <v>203</v>
      </c>
      <c r="O10" s="87">
        <v>6.6000000000000003E-2</v>
      </c>
      <c r="P10" s="87">
        <v>7.6999999999999999E-2</v>
      </c>
      <c r="Q10" s="87">
        <v>0.17399999999999999</v>
      </c>
      <c r="R10" s="87">
        <v>0.189</v>
      </c>
      <c r="S10" s="87">
        <v>6.2E-2</v>
      </c>
      <c r="T10" s="87">
        <v>7.1999999999999995E-2</v>
      </c>
      <c r="U10" s="87">
        <v>1.4999999999999999E-2</v>
      </c>
      <c r="V10" s="87">
        <v>2.1000000000000001E-2</v>
      </c>
      <c r="W10" s="87">
        <v>0.58599999999999997</v>
      </c>
      <c r="X10" s="87">
        <v>0.60599999999999998</v>
      </c>
      <c r="Y10" s="87">
        <v>1.0999999999999999E-2</v>
      </c>
      <c r="Z10" s="87">
        <v>1.6E-2</v>
      </c>
      <c r="AA10" s="87">
        <v>4.9000000000000002E-2</v>
      </c>
      <c r="AB10" s="87">
        <v>5.8000000000000003E-2</v>
      </c>
    </row>
    <row r="11" spans="1:28" s="10" customFormat="1" x14ac:dyDescent="0.25">
      <c r="A11" s="39" t="s">
        <v>263</v>
      </c>
      <c r="B11" s="87">
        <v>0.17384036773923944</v>
      </c>
      <c r="C11" s="87">
        <v>0.150856665273715</v>
      </c>
      <c r="D11" s="87">
        <v>0.36188884245716674</v>
      </c>
      <c r="E11" s="87">
        <v>0.11282908483075638</v>
      </c>
      <c r="F11" s="87">
        <v>2.9669870455495195E-2</v>
      </c>
      <c r="G11" s="87">
        <v>0.11659005432511492</v>
      </c>
      <c r="H11" s="87">
        <v>4.1788549937317178E-4</v>
      </c>
      <c r="I11" s="87">
        <v>5.3907229419139155E-2</v>
      </c>
      <c r="J11" s="86">
        <v>1</v>
      </c>
      <c r="K11" s="89">
        <v>2393</v>
      </c>
      <c r="L11" s="39"/>
      <c r="M11" s="87">
        <v>0.159</v>
      </c>
      <c r="N11" s="87">
        <v>0.19</v>
      </c>
      <c r="O11" s="87">
        <v>0.13700000000000001</v>
      </c>
      <c r="P11" s="87">
        <v>0.16600000000000001</v>
      </c>
      <c r="Q11" s="87">
        <v>0.34300000000000003</v>
      </c>
      <c r="R11" s="87">
        <v>0.38100000000000001</v>
      </c>
      <c r="S11" s="87">
        <v>0.10100000000000001</v>
      </c>
      <c r="T11" s="87">
        <v>0.126</v>
      </c>
      <c r="U11" s="87">
        <v>2.4E-2</v>
      </c>
      <c r="V11" s="87">
        <v>3.6999999999999998E-2</v>
      </c>
      <c r="W11" s="87">
        <v>0.104</v>
      </c>
      <c r="X11" s="87">
        <v>0.13</v>
      </c>
      <c r="Y11" s="87">
        <v>0</v>
      </c>
      <c r="Z11" s="87">
        <v>2E-3</v>
      </c>
      <c r="AA11" s="87">
        <v>4.5999999999999999E-2</v>
      </c>
      <c r="AB11" s="87">
        <v>6.4000000000000001E-2</v>
      </c>
    </row>
    <row r="12" spans="1:28" s="10" customFormat="1" x14ac:dyDescent="0.25">
      <c r="A12" s="39" t="s">
        <v>264</v>
      </c>
      <c r="B12" s="87">
        <v>5.6051079592533025E-3</v>
      </c>
      <c r="C12" s="87">
        <v>1.0235414534288639E-3</v>
      </c>
      <c r="D12" s="87">
        <v>0.67519617877857385</v>
      </c>
      <c r="E12" s="87">
        <v>0.17692645123556075</v>
      </c>
      <c r="F12" s="87">
        <v>7.6716868937953889E-2</v>
      </c>
      <c r="G12" s="87">
        <v>1.0332894672710435E-2</v>
      </c>
      <c r="H12" s="87" t="s">
        <v>203</v>
      </c>
      <c r="I12" s="87">
        <v>5.4198956962518884E-2</v>
      </c>
      <c r="J12" s="86">
        <v>1</v>
      </c>
      <c r="K12" s="89">
        <v>20517</v>
      </c>
      <c r="L12" s="39"/>
      <c r="M12" s="87">
        <v>5.0000000000000001E-3</v>
      </c>
      <c r="N12" s="87">
        <v>7.0000000000000001E-3</v>
      </c>
      <c r="O12" s="87">
        <v>1E-3</v>
      </c>
      <c r="P12" s="87">
        <v>2E-3</v>
      </c>
      <c r="Q12" s="87">
        <v>0.66900000000000004</v>
      </c>
      <c r="R12" s="87">
        <v>0.68200000000000005</v>
      </c>
      <c r="S12" s="87">
        <v>0.17199999999999999</v>
      </c>
      <c r="T12" s="87">
        <v>0.182</v>
      </c>
      <c r="U12" s="87">
        <v>7.2999999999999995E-2</v>
      </c>
      <c r="V12" s="87">
        <v>0.08</v>
      </c>
      <c r="W12" s="87">
        <v>8.9999999999999993E-3</v>
      </c>
      <c r="X12" s="87">
        <v>1.2E-2</v>
      </c>
      <c r="Y12" s="87" t="s">
        <v>203</v>
      </c>
      <c r="Z12" s="87" t="s">
        <v>203</v>
      </c>
      <c r="AA12" s="87">
        <v>5.0999999999999997E-2</v>
      </c>
      <c r="AB12" s="87">
        <v>5.7000000000000002E-2</v>
      </c>
    </row>
    <row r="13" spans="1:28" s="10" customFormat="1" x14ac:dyDescent="0.25">
      <c r="A13" s="39" t="s">
        <v>265</v>
      </c>
      <c r="B13" s="87">
        <v>1.1408827172566659E-3</v>
      </c>
      <c r="C13" s="87">
        <v>0.26315274789751614</v>
      </c>
      <c r="D13" s="87">
        <v>0.26012125953451987</v>
      </c>
      <c r="E13" s="87">
        <v>9.4921442075754606E-2</v>
      </c>
      <c r="F13" s="87">
        <v>5.8185018580089967E-2</v>
      </c>
      <c r="G13" s="87">
        <v>0.27260577612621423</v>
      </c>
      <c r="H13" s="87">
        <v>3.7812112914792357E-3</v>
      </c>
      <c r="I13" s="87">
        <v>4.6091661777169307E-2</v>
      </c>
      <c r="J13" s="86">
        <v>0.99999999999999989</v>
      </c>
      <c r="K13" s="89">
        <v>30678</v>
      </c>
      <c r="L13" s="39"/>
      <c r="M13" s="87">
        <v>1E-3</v>
      </c>
      <c r="N13" s="87">
        <v>2E-3</v>
      </c>
      <c r="O13" s="87">
        <v>0.25800000000000001</v>
      </c>
      <c r="P13" s="87">
        <v>0.26800000000000002</v>
      </c>
      <c r="Q13" s="87">
        <v>0.255</v>
      </c>
      <c r="R13" s="87">
        <v>0.26500000000000001</v>
      </c>
      <c r="S13" s="87">
        <v>9.1999999999999998E-2</v>
      </c>
      <c r="T13" s="87">
        <v>9.8000000000000004E-2</v>
      </c>
      <c r="U13" s="87">
        <v>5.6000000000000001E-2</v>
      </c>
      <c r="V13" s="87">
        <v>6.0999999999999999E-2</v>
      </c>
      <c r="W13" s="87">
        <v>0.26800000000000002</v>
      </c>
      <c r="X13" s="87">
        <v>0.27800000000000002</v>
      </c>
      <c r="Y13" s="87">
        <v>3.0000000000000001E-3</v>
      </c>
      <c r="Z13" s="87">
        <v>5.0000000000000001E-3</v>
      </c>
      <c r="AA13" s="87">
        <v>4.3999999999999997E-2</v>
      </c>
      <c r="AB13" s="87">
        <v>4.8000000000000001E-2</v>
      </c>
    </row>
    <row r="14" spans="1:28" s="10" customFormat="1" x14ac:dyDescent="0.25">
      <c r="A14" s="39" t="s">
        <v>266</v>
      </c>
      <c r="B14" s="87">
        <v>0.5866904073002448</v>
      </c>
      <c r="C14" s="87">
        <v>0.12997996884041843</v>
      </c>
      <c r="D14" s="87">
        <v>0.15268194969953261</v>
      </c>
      <c r="E14" s="87">
        <v>5.6532383707990207E-2</v>
      </c>
      <c r="F14" s="87">
        <v>6.2319163142666367E-3</v>
      </c>
      <c r="G14" s="87">
        <v>9.1253060316047185E-3</v>
      </c>
      <c r="H14" s="87">
        <v>2.2256843979523704E-4</v>
      </c>
      <c r="I14" s="87">
        <v>5.8535499666147343E-2</v>
      </c>
      <c r="J14" s="86">
        <v>1</v>
      </c>
      <c r="K14" s="89">
        <v>4493</v>
      </c>
      <c r="L14" s="39"/>
      <c r="M14" s="87">
        <v>0.57199999999999995</v>
      </c>
      <c r="N14" s="87">
        <v>0.60099999999999998</v>
      </c>
      <c r="O14" s="87">
        <v>0.12</v>
      </c>
      <c r="P14" s="87">
        <v>0.14000000000000001</v>
      </c>
      <c r="Q14" s="87">
        <v>0.14199999999999999</v>
      </c>
      <c r="R14" s="87">
        <v>0.16300000000000001</v>
      </c>
      <c r="S14" s="87">
        <v>0.05</v>
      </c>
      <c r="T14" s="87">
        <v>6.4000000000000001E-2</v>
      </c>
      <c r="U14" s="87">
        <v>4.0000000000000001E-3</v>
      </c>
      <c r="V14" s="87">
        <v>8.9999999999999993E-3</v>
      </c>
      <c r="W14" s="87">
        <v>7.0000000000000001E-3</v>
      </c>
      <c r="X14" s="87">
        <v>1.2E-2</v>
      </c>
      <c r="Y14" s="87">
        <v>0</v>
      </c>
      <c r="Z14" s="87">
        <v>1E-3</v>
      </c>
      <c r="AA14" s="87">
        <v>5.1999999999999998E-2</v>
      </c>
      <c r="AB14" s="87">
        <v>6.6000000000000003E-2</v>
      </c>
    </row>
    <row r="15" spans="1:28" s="10" customFormat="1" x14ac:dyDescent="0.25">
      <c r="A15" s="39" t="s">
        <v>267</v>
      </c>
      <c r="B15" s="87">
        <v>0.26971898348026163</v>
      </c>
      <c r="C15" s="87">
        <v>0.41278663943538169</v>
      </c>
      <c r="D15" s="87">
        <v>0.16617977818567256</v>
      </c>
      <c r="E15" s="87">
        <v>4.1234714717820121E-2</v>
      </c>
      <c r="F15" s="87">
        <v>3.748610428892738E-3</v>
      </c>
      <c r="G15" s="87">
        <v>4.7671983661229024E-2</v>
      </c>
      <c r="H15" s="87">
        <v>2.7662159716656757E-3</v>
      </c>
      <c r="I15" s="87">
        <v>5.5893074119076548E-2</v>
      </c>
      <c r="J15" s="86">
        <v>1</v>
      </c>
      <c r="K15" s="89">
        <v>38681</v>
      </c>
      <c r="L15" s="39"/>
      <c r="M15" s="87">
        <v>0.26500000000000001</v>
      </c>
      <c r="N15" s="87">
        <v>0.27400000000000002</v>
      </c>
      <c r="O15" s="87">
        <v>0.40799999999999997</v>
      </c>
      <c r="P15" s="87">
        <v>0.41799999999999998</v>
      </c>
      <c r="Q15" s="87">
        <v>0.16300000000000001</v>
      </c>
      <c r="R15" s="87">
        <v>0.17</v>
      </c>
      <c r="S15" s="87">
        <v>3.9E-2</v>
      </c>
      <c r="T15" s="87">
        <v>4.2999999999999997E-2</v>
      </c>
      <c r="U15" s="87">
        <v>3.0000000000000001E-3</v>
      </c>
      <c r="V15" s="87">
        <v>4.0000000000000001E-3</v>
      </c>
      <c r="W15" s="87">
        <v>4.5999999999999999E-2</v>
      </c>
      <c r="X15" s="87">
        <v>0.05</v>
      </c>
      <c r="Y15" s="87">
        <v>2E-3</v>
      </c>
      <c r="Z15" s="87">
        <v>3.0000000000000001E-3</v>
      </c>
      <c r="AA15" s="87">
        <v>5.3999999999999999E-2</v>
      </c>
      <c r="AB15" s="87">
        <v>5.8000000000000003E-2</v>
      </c>
    </row>
    <row r="16" spans="1:28" s="10" customFormat="1" x14ac:dyDescent="0.25">
      <c r="A16" s="39" t="s">
        <v>268</v>
      </c>
      <c r="B16" s="87" t="s">
        <v>203</v>
      </c>
      <c r="C16" s="87">
        <v>0.27963698241633578</v>
      </c>
      <c r="D16" s="87">
        <v>0.43221781055019853</v>
      </c>
      <c r="E16" s="87">
        <v>0.10096426545660805</v>
      </c>
      <c r="F16" s="87">
        <v>1.8718094157685761E-2</v>
      </c>
      <c r="G16" s="87">
        <v>0.12195121951219512</v>
      </c>
      <c r="H16" s="87">
        <v>1.1344299489506524E-3</v>
      </c>
      <c r="I16" s="87">
        <v>4.537719795802609E-2</v>
      </c>
      <c r="J16" s="86">
        <v>1</v>
      </c>
      <c r="K16" s="89">
        <v>1763</v>
      </c>
      <c r="L16" s="39"/>
      <c r="M16" s="87" t="s">
        <v>203</v>
      </c>
      <c r="N16" s="87" t="s">
        <v>203</v>
      </c>
      <c r="O16" s="87">
        <v>0.25900000000000001</v>
      </c>
      <c r="P16" s="87">
        <v>0.30099999999999999</v>
      </c>
      <c r="Q16" s="87">
        <v>0.40899999999999997</v>
      </c>
      <c r="R16" s="87">
        <v>0.45500000000000002</v>
      </c>
      <c r="S16" s="87">
        <v>8.7999999999999995E-2</v>
      </c>
      <c r="T16" s="87">
        <v>0.11600000000000001</v>
      </c>
      <c r="U16" s="87">
        <v>1.2999999999999999E-2</v>
      </c>
      <c r="V16" s="87">
        <v>2.5999999999999999E-2</v>
      </c>
      <c r="W16" s="87">
        <v>0.107</v>
      </c>
      <c r="X16" s="87">
        <v>0.13800000000000001</v>
      </c>
      <c r="Y16" s="87">
        <v>0</v>
      </c>
      <c r="Z16" s="87">
        <v>4.0000000000000001E-3</v>
      </c>
      <c r="AA16" s="87">
        <v>3.6999999999999998E-2</v>
      </c>
      <c r="AB16" s="87">
        <v>5.6000000000000001E-2</v>
      </c>
    </row>
    <row r="17" spans="1:28" s="10" customFormat="1" x14ac:dyDescent="0.25">
      <c r="A17" s="39" t="s">
        <v>269</v>
      </c>
      <c r="B17" s="87" t="s">
        <v>203</v>
      </c>
      <c r="C17" s="87">
        <v>0.21981981981981982</v>
      </c>
      <c r="D17" s="87">
        <v>0.40720720720720721</v>
      </c>
      <c r="E17" s="87">
        <v>0.14414414414414414</v>
      </c>
      <c r="F17" s="87">
        <v>1.6216216216216217E-2</v>
      </c>
      <c r="G17" s="87">
        <v>0.15135135135135136</v>
      </c>
      <c r="H17" s="87">
        <v>1.8018018018018018E-3</v>
      </c>
      <c r="I17" s="87">
        <v>5.9459459459459463E-2</v>
      </c>
      <c r="J17" s="86">
        <v>1</v>
      </c>
      <c r="K17" s="89">
        <v>555</v>
      </c>
      <c r="L17" s="39"/>
      <c r="M17" s="87" t="s">
        <v>203</v>
      </c>
      <c r="N17" s="87" t="s">
        <v>203</v>
      </c>
      <c r="O17" s="87">
        <v>0.187</v>
      </c>
      <c r="P17" s="87">
        <v>0.25600000000000001</v>
      </c>
      <c r="Q17" s="87">
        <v>0.36699999999999999</v>
      </c>
      <c r="R17" s="87">
        <v>0.44900000000000001</v>
      </c>
      <c r="S17" s="87">
        <v>0.11700000000000001</v>
      </c>
      <c r="T17" s="87">
        <v>0.17599999999999999</v>
      </c>
      <c r="U17" s="87">
        <v>8.9999999999999993E-3</v>
      </c>
      <c r="V17" s="87">
        <v>3.1E-2</v>
      </c>
      <c r="W17" s="87">
        <v>0.124</v>
      </c>
      <c r="X17" s="87">
        <v>0.184</v>
      </c>
      <c r="Y17" s="87">
        <v>0</v>
      </c>
      <c r="Z17" s="87">
        <v>0.01</v>
      </c>
      <c r="AA17" s="87">
        <v>4.2999999999999997E-2</v>
      </c>
      <c r="AB17" s="87">
        <v>8.2000000000000003E-2</v>
      </c>
    </row>
    <row r="18" spans="1:28" s="10" customFormat="1" x14ac:dyDescent="0.25">
      <c r="A18" s="39" t="s">
        <v>270</v>
      </c>
      <c r="B18" s="87" t="s">
        <v>203</v>
      </c>
      <c r="C18" s="87">
        <v>0.28002070393374739</v>
      </c>
      <c r="D18" s="87">
        <v>0.2691511387163561</v>
      </c>
      <c r="E18" s="87">
        <v>0.2939958592132505</v>
      </c>
      <c r="F18" s="87">
        <v>2.2774327122153208E-2</v>
      </c>
      <c r="G18" s="87">
        <v>7.1428571428571425E-2</v>
      </c>
      <c r="H18" s="87">
        <v>1.0351966873706005E-3</v>
      </c>
      <c r="I18" s="87">
        <v>6.1594202898550728E-2</v>
      </c>
      <c r="J18" s="86">
        <v>1</v>
      </c>
      <c r="K18" s="89">
        <v>1932</v>
      </c>
      <c r="L18" s="39"/>
      <c r="M18" s="87" t="s">
        <v>203</v>
      </c>
      <c r="N18" s="87" t="s">
        <v>203</v>
      </c>
      <c r="O18" s="87">
        <v>0.26</v>
      </c>
      <c r="P18" s="87">
        <v>0.3</v>
      </c>
      <c r="Q18" s="87">
        <v>0.25</v>
      </c>
      <c r="R18" s="87">
        <v>0.28899999999999998</v>
      </c>
      <c r="S18" s="87">
        <v>0.27400000000000002</v>
      </c>
      <c r="T18" s="87">
        <v>0.315</v>
      </c>
      <c r="U18" s="87">
        <v>1.7000000000000001E-2</v>
      </c>
      <c r="V18" s="87">
        <v>0.03</v>
      </c>
      <c r="W18" s="87">
        <v>6.0999999999999999E-2</v>
      </c>
      <c r="X18" s="87">
        <v>8.4000000000000005E-2</v>
      </c>
      <c r="Y18" s="87">
        <v>0</v>
      </c>
      <c r="Z18" s="87">
        <v>4.0000000000000001E-3</v>
      </c>
      <c r="AA18" s="87">
        <v>5.1999999999999998E-2</v>
      </c>
      <c r="AB18" s="87">
        <v>7.2999999999999995E-2</v>
      </c>
    </row>
    <row r="19" spans="1:28" s="10" customFormat="1" x14ac:dyDescent="0.25">
      <c r="A19" s="39" t="s">
        <v>271</v>
      </c>
      <c r="B19" s="87" t="s">
        <v>203</v>
      </c>
      <c r="C19" s="87">
        <v>0.33359436178543461</v>
      </c>
      <c r="D19" s="87">
        <v>0.35238841033672669</v>
      </c>
      <c r="E19" s="87">
        <v>0.13625685199686766</v>
      </c>
      <c r="F19" s="87">
        <v>3.2889584964761159E-2</v>
      </c>
      <c r="G19" s="87">
        <v>9.6319498825371969E-2</v>
      </c>
      <c r="H19" s="87" t="s">
        <v>203</v>
      </c>
      <c r="I19" s="87">
        <v>4.8551292090837903E-2</v>
      </c>
      <c r="J19" s="86">
        <v>0.99999999999999989</v>
      </c>
      <c r="K19" s="89">
        <v>1277</v>
      </c>
      <c r="L19" s="39"/>
      <c r="M19" s="87" t="s">
        <v>203</v>
      </c>
      <c r="N19" s="87" t="s">
        <v>203</v>
      </c>
      <c r="O19" s="87">
        <v>0.308</v>
      </c>
      <c r="P19" s="87">
        <v>0.36</v>
      </c>
      <c r="Q19" s="87">
        <v>0.32700000000000001</v>
      </c>
      <c r="R19" s="87">
        <v>0.379</v>
      </c>
      <c r="S19" s="87">
        <v>0.11899999999999999</v>
      </c>
      <c r="T19" s="87">
        <v>0.156</v>
      </c>
      <c r="U19" s="87">
        <v>2.4E-2</v>
      </c>
      <c r="V19" s="87">
        <v>4.3999999999999997E-2</v>
      </c>
      <c r="W19" s="87">
        <v>8.1000000000000003E-2</v>
      </c>
      <c r="X19" s="87">
        <v>0.114</v>
      </c>
      <c r="Y19" s="87" t="s">
        <v>203</v>
      </c>
      <c r="Z19" s="87" t="s">
        <v>203</v>
      </c>
      <c r="AA19" s="87">
        <v>3.7999999999999999E-2</v>
      </c>
      <c r="AB19" s="87">
        <v>6.2E-2</v>
      </c>
    </row>
    <row r="20" spans="1:28" s="10" customFormat="1" x14ac:dyDescent="0.25">
      <c r="A20" s="39" t="s">
        <v>272</v>
      </c>
      <c r="B20" s="87" t="s">
        <v>203</v>
      </c>
      <c r="C20" s="87">
        <v>0.24311294765840222</v>
      </c>
      <c r="D20" s="87">
        <v>0.41253443526170797</v>
      </c>
      <c r="E20" s="87">
        <v>0.17768595041322313</v>
      </c>
      <c r="F20" s="87">
        <v>2.9614325068870524E-2</v>
      </c>
      <c r="G20" s="87">
        <v>9.1597796143250684E-2</v>
      </c>
      <c r="H20" s="87">
        <v>6.8870523415977963E-4</v>
      </c>
      <c r="I20" s="87">
        <v>4.4765840220385676E-2</v>
      </c>
      <c r="J20" s="86">
        <v>0.99999999999999989</v>
      </c>
      <c r="K20" s="89">
        <v>1452</v>
      </c>
      <c r="L20" s="39"/>
      <c r="M20" s="87" t="s">
        <v>203</v>
      </c>
      <c r="N20" s="87" t="s">
        <v>203</v>
      </c>
      <c r="O20" s="87">
        <v>0.222</v>
      </c>
      <c r="P20" s="87">
        <v>0.26600000000000001</v>
      </c>
      <c r="Q20" s="87">
        <v>0.38700000000000001</v>
      </c>
      <c r="R20" s="87">
        <v>0.438</v>
      </c>
      <c r="S20" s="87">
        <v>0.159</v>
      </c>
      <c r="T20" s="87">
        <v>0.19800000000000001</v>
      </c>
      <c r="U20" s="87">
        <v>2.1999999999999999E-2</v>
      </c>
      <c r="V20" s="87">
        <v>0.04</v>
      </c>
      <c r="W20" s="87">
        <v>7.8E-2</v>
      </c>
      <c r="X20" s="87">
        <v>0.108</v>
      </c>
      <c r="Y20" s="87">
        <v>0</v>
      </c>
      <c r="Z20" s="87">
        <v>4.0000000000000001E-3</v>
      </c>
      <c r="AA20" s="87">
        <v>3.5000000000000003E-2</v>
      </c>
      <c r="AB20" s="87">
        <v>5.7000000000000002E-2</v>
      </c>
    </row>
    <row r="21" spans="1:28" s="10" customFormat="1" x14ac:dyDescent="0.25">
      <c r="A21" s="39" t="s">
        <v>273</v>
      </c>
      <c r="B21" s="87" t="s">
        <v>203</v>
      </c>
      <c r="C21" s="87">
        <v>0.1173054587688734</v>
      </c>
      <c r="D21" s="87">
        <v>0.54587688734030193</v>
      </c>
      <c r="E21" s="87">
        <v>0.16144018583042974</v>
      </c>
      <c r="F21" s="87">
        <v>3.2520325203252036E-2</v>
      </c>
      <c r="G21" s="87">
        <v>8.0720092915214869E-2</v>
      </c>
      <c r="H21" s="87">
        <v>5.8072009291521487E-4</v>
      </c>
      <c r="I21" s="87">
        <v>6.1556329849012777E-2</v>
      </c>
      <c r="J21" s="86">
        <v>1</v>
      </c>
      <c r="K21" s="89">
        <v>1722</v>
      </c>
      <c r="L21" s="39"/>
      <c r="M21" s="87" t="s">
        <v>203</v>
      </c>
      <c r="N21" s="87" t="s">
        <v>203</v>
      </c>
      <c r="O21" s="87">
        <v>0.10299999999999999</v>
      </c>
      <c r="P21" s="87">
        <v>0.13300000000000001</v>
      </c>
      <c r="Q21" s="87">
        <v>0.52200000000000002</v>
      </c>
      <c r="R21" s="87">
        <v>0.56899999999999995</v>
      </c>
      <c r="S21" s="87">
        <v>0.14499999999999999</v>
      </c>
      <c r="T21" s="87">
        <v>0.18</v>
      </c>
      <c r="U21" s="87">
        <v>2.5000000000000001E-2</v>
      </c>
      <c r="V21" s="87">
        <v>4.2000000000000003E-2</v>
      </c>
      <c r="W21" s="87">
        <v>6.9000000000000006E-2</v>
      </c>
      <c r="X21" s="87">
        <v>9.5000000000000001E-2</v>
      </c>
      <c r="Y21" s="87">
        <v>0</v>
      </c>
      <c r="Z21" s="87">
        <v>3.0000000000000001E-3</v>
      </c>
      <c r="AA21" s="87">
        <v>5.0999999999999997E-2</v>
      </c>
      <c r="AB21" s="87">
        <v>7.3999999999999996E-2</v>
      </c>
    </row>
    <row r="22" spans="1:28" s="10" customFormat="1" x14ac:dyDescent="0.25">
      <c r="A22" s="39" t="s">
        <v>274</v>
      </c>
      <c r="B22" s="87" t="s">
        <v>203</v>
      </c>
      <c r="C22" s="87">
        <v>0.23930384336475707</v>
      </c>
      <c r="D22" s="87">
        <v>0.37418419144307469</v>
      </c>
      <c r="E22" s="87">
        <v>0.13197969543147209</v>
      </c>
      <c r="F22" s="87">
        <v>3.3357505438723713E-2</v>
      </c>
      <c r="G22" s="87">
        <v>0.16823785351704135</v>
      </c>
      <c r="H22" s="87">
        <v>1.4503263234227702E-3</v>
      </c>
      <c r="I22" s="87">
        <v>5.1486584481508342E-2</v>
      </c>
      <c r="J22" s="86">
        <v>1</v>
      </c>
      <c r="K22" s="89">
        <v>1379</v>
      </c>
      <c r="L22" s="39"/>
      <c r="M22" s="87" t="s">
        <v>203</v>
      </c>
      <c r="N22" s="87" t="s">
        <v>203</v>
      </c>
      <c r="O22" s="87">
        <v>0.218</v>
      </c>
      <c r="P22" s="87">
        <v>0.26300000000000001</v>
      </c>
      <c r="Q22" s="87">
        <v>0.34899999999999998</v>
      </c>
      <c r="R22" s="87">
        <v>0.4</v>
      </c>
      <c r="S22" s="87">
        <v>0.115</v>
      </c>
      <c r="T22" s="87">
        <v>0.151</v>
      </c>
      <c r="U22" s="87">
        <v>2.5000000000000001E-2</v>
      </c>
      <c r="V22" s="87">
        <v>4.3999999999999997E-2</v>
      </c>
      <c r="W22" s="87">
        <v>0.14899999999999999</v>
      </c>
      <c r="X22" s="87">
        <v>0.189</v>
      </c>
      <c r="Y22" s="87">
        <v>0</v>
      </c>
      <c r="Z22" s="87">
        <v>5.0000000000000001E-3</v>
      </c>
      <c r="AA22" s="87">
        <v>4.1000000000000002E-2</v>
      </c>
      <c r="AB22" s="87">
        <v>6.4000000000000001E-2</v>
      </c>
    </row>
    <row r="23" spans="1:28" s="10" customFormat="1" x14ac:dyDescent="0.25">
      <c r="A23" s="39" t="s">
        <v>275</v>
      </c>
      <c r="B23" s="87" t="s">
        <v>203</v>
      </c>
      <c r="C23" s="87">
        <v>0.17263732514500171</v>
      </c>
      <c r="D23" s="87">
        <v>0.28880928010917778</v>
      </c>
      <c r="E23" s="87">
        <v>0.17059024223814398</v>
      </c>
      <c r="F23" s="87">
        <v>3.7188672807915386E-2</v>
      </c>
      <c r="G23" s="87">
        <v>0.28096212896622313</v>
      </c>
      <c r="H23" s="87">
        <v>4.4353462981917436E-3</v>
      </c>
      <c r="I23" s="87">
        <v>4.5377004435346299E-2</v>
      </c>
      <c r="J23" s="86">
        <v>1</v>
      </c>
      <c r="K23" s="89">
        <v>5862</v>
      </c>
      <c r="L23" s="39"/>
      <c r="M23" s="87" t="s">
        <v>203</v>
      </c>
      <c r="N23" s="87" t="s">
        <v>203</v>
      </c>
      <c r="O23" s="87">
        <v>0.16300000000000001</v>
      </c>
      <c r="P23" s="87">
        <v>0.183</v>
      </c>
      <c r="Q23" s="87">
        <v>0.27700000000000002</v>
      </c>
      <c r="R23" s="87">
        <v>0.30099999999999999</v>
      </c>
      <c r="S23" s="87">
        <v>0.161</v>
      </c>
      <c r="T23" s="87">
        <v>0.18</v>
      </c>
      <c r="U23" s="87">
        <v>3.3000000000000002E-2</v>
      </c>
      <c r="V23" s="87">
        <v>4.2000000000000003E-2</v>
      </c>
      <c r="W23" s="87">
        <v>0.27</v>
      </c>
      <c r="X23" s="87">
        <v>0.29299999999999998</v>
      </c>
      <c r="Y23" s="87">
        <v>3.0000000000000001E-3</v>
      </c>
      <c r="Z23" s="87">
        <v>6.0000000000000001E-3</v>
      </c>
      <c r="AA23" s="87">
        <v>0.04</v>
      </c>
      <c r="AB23" s="87">
        <v>5.0999999999999997E-2</v>
      </c>
    </row>
    <row r="24" spans="1:28" s="10" customFormat="1" x14ac:dyDescent="0.25">
      <c r="A24" s="39" t="s">
        <v>276</v>
      </c>
      <c r="B24" s="87" t="s">
        <v>203</v>
      </c>
      <c r="C24" s="87">
        <v>2.4590163934426229E-2</v>
      </c>
      <c r="D24" s="87">
        <v>0.2103825136612022</v>
      </c>
      <c r="E24" s="87">
        <v>0.12249544626593807</v>
      </c>
      <c r="F24" s="87">
        <v>5.9198542805100181E-2</v>
      </c>
      <c r="G24" s="87">
        <v>0.53870673952641168</v>
      </c>
      <c r="H24" s="87">
        <v>1.366120218579235E-3</v>
      </c>
      <c r="I24" s="87">
        <v>4.3260473588342438E-2</v>
      </c>
      <c r="J24" s="86">
        <v>0.99999999999999989</v>
      </c>
      <c r="K24" s="89">
        <v>2196</v>
      </c>
      <c r="L24" s="39"/>
      <c r="M24" s="87" t="s">
        <v>203</v>
      </c>
      <c r="N24" s="87" t="s">
        <v>203</v>
      </c>
      <c r="O24" s="87">
        <v>1.9E-2</v>
      </c>
      <c r="P24" s="87">
        <v>3.2000000000000001E-2</v>
      </c>
      <c r="Q24" s="87">
        <v>0.19400000000000001</v>
      </c>
      <c r="R24" s="87">
        <v>0.22800000000000001</v>
      </c>
      <c r="S24" s="87">
        <v>0.109</v>
      </c>
      <c r="T24" s="87">
        <v>0.13700000000000001</v>
      </c>
      <c r="U24" s="87">
        <v>0.05</v>
      </c>
      <c r="V24" s="87">
        <v>7.0000000000000007E-2</v>
      </c>
      <c r="W24" s="87">
        <v>0.51800000000000002</v>
      </c>
      <c r="X24" s="87">
        <v>0.55900000000000005</v>
      </c>
      <c r="Y24" s="87">
        <v>0</v>
      </c>
      <c r="Z24" s="87">
        <v>4.0000000000000001E-3</v>
      </c>
      <c r="AA24" s="87">
        <v>3.5999999999999997E-2</v>
      </c>
      <c r="AB24" s="87">
        <v>5.2999999999999999E-2</v>
      </c>
    </row>
    <row r="25" spans="1:28" s="10" customFormat="1" x14ac:dyDescent="0.25">
      <c r="A25" s="39" t="s">
        <v>277</v>
      </c>
      <c r="B25" s="87" t="s">
        <v>203</v>
      </c>
      <c r="C25" s="87">
        <v>8.9414595028067367E-2</v>
      </c>
      <c r="D25" s="87">
        <v>0.43584603047313553</v>
      </c>
      <c r="E25" s="87">
        <v>0.11026463512429832</v>
      </c>
      <c r="F25" s="87">
        <v>1.764234161988773E-2</v>
      </c>
      <c r="G25" s="87">
        <v>0.25541299117882921</v>
      </c>
      <c r="H25" s="87">
        <v>4.4105854049719326E-3</v>
      </c>
      <c r="I25" s="87">
        <v>8.700882117080995E-2</v>
      </c>
      <c r="J25" s="86">
        <v>1</v>
      </c>
      <c r="K25" s="89">
        <v>2494</v>
      </c>
      <c r="L25" s="39"/>
      <c r="M25" s="87" t="s">
        <v>203</v>
      </c>
      <c r="N25" s="87" t="s">
        <v>203</v>
      </c>
      <c r="O25" s="87">
        <v>7.9000000000000001E-2</v>
      </c>
      <c r="P25" s="87">
        <v>0.10100000000000001</v>
      </c>
      <c r="Q25" s="87">
        <v>0.41599999999999998</v>
      </c>
      <c r="R25" s="87">
        <v>0.45500000000000002</v>
      </c>
      <c r="S25" s="87">
        <v>9.9000000000000005E-2</v>
      </c>
      <c r="T25" s="87">
        <v>0.123</v>
      </c>
      <c r="U25" s="87">
        <v>1.2999999999999999E-2</v>
      </c>
      <c r="V25" s="87">
        <v>2.4E-2</v>
      </c>
      <c r="W25" s="87">
        <v>0.23899999999999999</v>
      </c>
      <c r="X25" s="87">
        <v>0.27300000000000002</v>
      </c>
      <c r="Y25" s="87">
        <v>2E-3</v>
      </c>
      <c r="Z25" s="87">
        <v>8.0000000000000002E-3</v>
      </c>
      <c r="AA25" s="87">
        <v>7.6999999999999999E-2</v>
      </c>
      <c r="AB25" s="87">
        <v>9.9000000000000005E-2</v>
      </c>
    </row>
    <row r="26" spans="1:28" s="10" customFormat="1" x14ac:dyDescent="0.25">
      <c r="A26" s="39" t="s">
        <v>278</v>
      </c>
      <c r="B26" s="87" t="s">
        <v>203</v>
      </c>
      <c r="C26" s="87">
        <v>4.6591889559965488E-2</v>
      </c>
      <c r="D26" s="87">
        <v>0.22174288179465057</v>
      </c>
      <c r="E26" s="87">
        <v>9.8360655737704916E-2</v>
      </c>
      <c r="F26" s="87">
        <v>7.9378774805867122E-2</v>
      </c>
      <c r="G26" s="87">
        <v>0.4987057808455565</v>
      </c>
      <c r="H26" s="87">
        <v>5.1768766177739426E-3</v>
      </c>
      <c r="I26" s="87">
        <v>5.0043140638481448E-2</v>
      </c>
      <c r="J26" s="86">
        <v>1</v>
      </c>
      <c r="K26" s="89">
        <v>1159</v>
      </c>
      <c r="L26" s="39"/>
      <c r="M26" s="87" t="s">
        <v>203</v>
      </c>
      <c r="N26" s="87" t="s">
        <v>203</v>
      </c>
      <c r="O26" s="87">
        <v>3.5999999999999997E-2</v>
      </c>
      <c r="P26" s="87">
        <v>0.06</v>
      </c>
      <c r="Q26" s="87">
        <v>0.19900000000000001</v>
      </c>
      <c r="R26" s="87">
        <v>0.247</v>
      </c>
      <c r="S26" s="87">
        <v>8.3000000000000004E-2</v>
      </c>
      <c r="T26" s="87">
        <v>0.11700000000000001</v>
      </c>
      <c r="U26" s="87">
        <v>6.5000000000000002E-2</v>
      </c>
      <c r="V26" s="87">
        <v>9.6000000000000002E-2</v>
      </c>
      <c r="W26" s="87">
        <v>0.47</v>
      </c>
      <c r="X26" s="87">
        <v>0.52700000000000002</v>
      </c>
      <c r="Y26" s="87">
        <v>2E-3</v>
      </c>
      <c r="Z26" s="87">
        <v>1.0999999999999999E-2</v>
      </c>
      <c r="AA26" s="87">
        <v>3.9E-2</v>
      </c>
      <c r="AB26" s="87">
        <v>6.4000000000000001E-2</v>
      </c>
    </row>
    <row r="27" spans="1:28" s="10" customFormat="1" x14ac:dyDescent="0.25">
      <c r="A27" s="39" t="s">
        <v>279</v>
      </c>
      <c r="B27" s="87" t="s">
        <v>203</v>
      </c>
      <c r="C27" s="87">
        <v>7.8854314002828857E-2</v>
      </c>
      <c r="D27" s="87">
        <v>0.21923620933521923</v>
      </c>
      <c r="E27" s="87">
        <v>0.12871287128712872</v>
      </c>
      <c r="F27" s="87">
        <v>3.8896746817538894E-2</v>
      </c>
      <c r="G27" s="87">
        <v>0.48338048090523339</v>
      </c>
      <c r="H27" s="87">
        <v>6.7185289957567189E-3</v>
      </c>
      <c r="I27" s="87">
        <v>4.42008486562942E-2</v>
      </c>
      <c r="J27" s="86">
        <v>1</v>
      </c>
      <c r="K27" s="89">
        <v>2828</v>
      </c>
      <c r="L27" s="39"/>
      <c r="M27" s="87" t="s">
        <v>203</v>
      </c>
      <c r="N27" s="87" t="s">
        <v>203</v>
      </c>
      <c r="O27" s="87">
        <v>6.9000000000000006E-2</v>
      </c>
      <c r="P27" s="87">
        <v>8.8999999999999996E-2</v>
      </c>
      <c r="Q27" s="87">
        <v>0.20399999999999999</v>
      </c>
      <c r="R27" s="87">
        <v>0.23499999999999999</v>
      </c>
      <c r="S27" s="87">
        <v>0.11700000000000001</v>
      </c>
      <c r="T27" s="87">
        <v>0.14199999999999999</v>
      </c>
      <c r="U27" s="87">
        <v>3.2000000000000001E-2</v>
      </c>
      <c r="V27" s="87">
        <v>4.7E-2</v>
      </c>
      <c r="W27" s="87">
        <v>0.46500000000000002</v>
      </c>
      <c r="X27" s="87">
        <v>0.502</v>
      </c>
      <c r="Y27" s="87">
        <v>4.0000000000000001E-3</v>
      </c>
      <c r="Z27" s="87">
        <v>0.01</v>
      </c>
      <c r="AA27" s="87">
        <v>3.6999999999999998E-2</v>
      </c>
      <c r="AB27" s="87">
        <v>5.1999999999999998E-2</v>
      </c>
    </row>
    <row r="28" spans="1:28" s="10" customFormat="1" x14ac:dyDescent="0.25">
      <c r="A28" s="39" t="s">
        <v>280</v>
      </c>
      <c r="B28" s="87" t="s">
        <v>203</v>
      </c>
      <c r="C28" s="87">
        <v>0.2222833899134477</v>
      </c>
      <c r="D28" s="87">
        <v>0.22439367526072729</v>
      </c>
      <c r="E28" s="87">
        <v>0.10150778358870845</v>
      </c>
      <c r="F28" s="87">
        <v>2.0277089641251491E-2</v>
      </c>
      <c r="G28" s="87">
        <v>0.39006636694497965</v>
      </c>
      <c r="H28" s="87">
        <v>4.8934152980395756E-3</v>
      </c>
      <c r="I28" s="87">
        <v>3.6578279352845827E-2</v>
      </c>
      <c r="J28" s="86">
        <v>1</v>
      </c>
      <c r="K28" s="89">
        <v>32697</v>
      </c>
      <c r="L28" s="39"/>
      <c r="M28" s="87" t="s">
        <v>203</v>
      </c>
      <c r="N28" s="87" t="s">
        <v>203</v>
      </c>
      <c r="O28" s="87">
        <v>0.218</v>
      </c>
      <c r="P28" s="87">
        <v>0.22700000000000001</v>
      </c>
      <c r="Q28" s="87">
        <v>0.22</v>
      </c>
      <c r="R28" s="87">
        <v>0.22900000000000001</v>
      </c>
      <c r="S28" s="87">
        <v>9.8000000000000004E-2</v>
      </c>
      <c r="T28" s="87">
        <v>0.105</v>
      </c>
      <c r="U28" s="87">
        <v>1.9E-2</v>
      </c>
      <c r="V28" s="87">
        <v>2.1999999999999999E-2</v>
      </c>
      <c r="W28" s="87">
        <v>0.38500000000000001</v>
      </c>
      <c r="X28" s="87">
        <v>0.39500000000000002</v>
      </c>
      <c r="Y28" s="87">
        <v>4.0000000000000001E-3</v>
      </c>
      <c r="Z28" s="87">
        <v>6.0000000000000001E-3</v>
      </c>
      <c r="AA28" s="87">
        <v>3.5000000000000003E-2</v>
      </c>
      <c r="AB28" s="87">
        <v>3.9E-2</v>
      </c>
    </row>
    <row r="29" spans="1:28" s="10" customFormat="1" x14ac:dyDescent="0.25">
      <c r="A29" s="39" t="s">
        <v>281</v>
      </c>
      <c r="B29" s="87" t="s">
        <v>203</v>
      </c>
      <c r="C29" s="87">
        <v>0.50943396226415094</v>
      </c>
      <c r="D29" s="87">
        <v>0.31320754716981131</v>
      </c>
      <c r="E29" s="87">
        <v>6.0377358490566038E-2</v>
      </c>
      <c r="F29" s="87">
        <v>3.7735849056603774E-3</v>
      </c>
      <c r="G29" s="87">
        <v>5.6603773584905662E-2</v>
      </c>
      <c r="H29" s="87">
        <v>3.7735849056603774E-3</v>
      </c>
      <c r="I29" s="87">
        <v>5.2830188679245285E-2</v>
      </c>
      <c r="J29" s="86">
        <v>1</v>
      </c>
      <c r="K29" s="89">
        <v>265</v>
      </c>
      <c r="L29" s="39"/>
      <c r="M29" s="87" t="s">
        <v>203</v>
      </c>
      <c r="N29" s="87" t="s">
        <v>203</v>
      </c>
      <c r="O29" s="87">
        <v>0.45</v>
      </c>
      <c r="P29" s="87">
        <v>0.56899999999999995</v>
      </c>
      <c r="Q29" s="87">
        <v>0.26</v>
      </c>
      <c r="R29" s="87">
        <v>0.371</v>
      </c>
      <c r="S29" s="87">
        <v>3.7999999999999999E-2</v>
      </c>
      <c r="T29" s="87">
        <v>9.6000000000000002E-2</v>
      </c>
      <c r="U29" s="87">
        <v>1E-3</v>
      </c>
      <c r="V29" s="87">
        <v>2.1000000000000001E-2</v>
      </c>
      <c r="W29" s="87">
        <v>3.5000000000000003E-2</v>
      </c>
      <c r="X29" s="87">
        <v>9.0999999999999998E-2</v>
      </c>
      <c r="Y29" s="87">
        <v>1E-3</v>
      </c>
      <c r="Z29" s="87">
        <v>2.1000000000000001E-2</v>
      </c>
      <c r="AA29" s="87">
        <v>3.2000000000000001E-2</v>
      </c>
      <c r="AB29" s="87">
        <v>8.6999999999999994E-2</v>
      </c>
    </row>
    <row r="30" spans="1:28" s="10" customFormat="1" x14ac:dyDescent="0.25">
      <c r="A30" s="39" t="s">
        <v>282</v>
      </c>
      <c r="B30" s="87" t="s">
        <v>203</v>
      </c>
      <c r="C30" s="87">
        <v>0.37341416863141347</v>
      </c>
      <c r="D30" s="87">
        <v>0.37812956101942291</v>
      </c>
      <c r="E30" s="87">
        <v>7.3200853261479737E-2</v>
      </c>
      <c r="F30" s="87">
        <v>1.1788480970023578E-2</v>
      </c>
      <c r="G30" s="87">
        <v>2.7843269338722353E-2</v>
      </c>
      <c r="H30" s="87">
        <v>1.1227124733355787E-3</v>
      </c>
      <c r="I30" s="87">
        <v>0.13450095430560233</v>
      </c>
      <c r="J30" s="86">
        <v>1</v>
      </c>
      <c r="K30" s="89">
        <v>8907</v>
      </c>
      <c r="L30" s="39"/>
      <c r="M30" s="87" t="s">
        <v>203</v>
      </c>
      <c r="N30" s="87" t="s">
        <v>203</v>
      </c>
      <c r="O30" s="87">
        <v>0.36299999999999999</v>
      </c>
      <c r="P30" s="87">
        <v>0.38400000000000001</v>
      </c>
      <c r="Q30" s="87">
        <v>0.36799999999999999</v>
      </c>
      <c r="R30" s="87">
        <v>0.38800000000000001</v>
      </c>
      <c r="S30" s="87">
        <v>6.8000000000000005E-2</v>
      </c>
      <c r="T30" s="87">
        <v>7.9000000000000001E-2</v>
      </c>
      <c r="U30" s="87">
        <v>0.01</v>
      </c>
      <c r="V30" s="87">
        <v>1.4E-2</v>
      </c>
      <c r="W30" s="87">
        <v>2.5000000000000001E-2</v>
      </c>
      <c r="X30" s="87">
        <v>3.1E-2</v>
      </c>
      <c r="Y30" s="87">
        <v>1E-3</v>
      </c>
      <c r="Z30" s="87">
        <v>2E-3</v>
      </c>
      <c r="AA30" s="87">
        <v>0.128</v>
      </c>
      <c r="AB30" s="87">
        <v>0.14199999999999999</v>
      </c>
    </row>
    <row r="31" spans="1:28" s="10" customFormat="1" x14ac:dyDescent="0.25">
      <c r="A31" s="39" t="s">
        <v>283</v>
      </c>
      <c r="B31" s="87" t="s">
        <v>203</v>
      </c>
      <c r="C31" s="87">
        <v>2.6542800265428003E-3</v>
      </c>
      <c r="D31" s="87">
        <v>0.27869940278699401</v>
      </c>
      <c r="E31" s="87">
        <v>0.18513603185136032</v>
      </c>
      <c r="F31" s="87">
        <v>6.1712010617120103E-2</v>
      </c>
      <c r="G31" s="87">
        <v>0.42468480424684807</v>
      </c>
      <c r="H31" s="87">
        <v>7.2992700729927005E-3</v>
      </c>
      <c r="I31" s="87">
        <v>3.9814200398142006E-2</v>
      </c>
      <c r="J31" s="86">
        <v>0.99999999999999989</v>
      </c>
      <c r="K31" s="89">
        <v>1507</v>
      </c>
      <c r="L31" s="39"/>
      <c r="M31" s="87" t="s">
        <v>203</v>
      </c>
      <c r="N31" s="87" t="s">
        <v>203</v>
      </c>
      <c r="O31" s="87">
        <v>1E-3</v>
      </c>
      <c r="P31" s="87">
        <v>7.0000000000000001E-3</v>
      </c>
      <c r="Q31" s="87">
        <v>0.25700000000000001</v>
      </c>
      <c r="R31" s="87">
        <v>0.30199999999999999</v>
      </c>
      <c r="S31" s="87">
        <v>0.16600000000000001</v>
      </c>
      <c r="T31" s="87">
        <v>0.20599999999999999</v>
      </c>
      <c r="U31" s="87">
        <v>5.0999999999999997E-2</v>
      </c>
      <c r="V31" s="87">
        <v>7.4999999999999997E-2</v>
      </c>
      <c r="W31" s="87">
        <v>0.4</v>
      </c>
      <c r="X31" s="87">
        <v>0.45</v>
      </c>
      <c r="Y31" s="87">
        <v>4.0000000000000001E-3</v>
      </c>
      <c r="Z31" s="87">
        <v>1.2999999999999999E-2</v>
      </c>
      <c r="AA31" s="87">
        <v>3.1E-2</v>
      </c>
      <c r="AB31" s="87">
        <v>5.0999999999999997E-2</v>
      </c>
    </row>
    <row r="32" spans="1:28" s="10" customFormat="1" x14ac:dyDescent="0.25">
      <c r="A32" s="39" t="s">
        <v>284</v>
      </c>
      <c r="B32" s="87" t="s">
        <v>203</v>
      </c>
      <c r="C32" s="87">
        <v>0.15882073228720875</v>
      </c>
      <c r="D32" s="87">
        <v>0.2810271041369472</v>
      </c>
      <c r="E32" s="87">
        <v>0.14455539705183071</v>
      </c>
      <c r="F32" s="87">
        <v>3.2334759866856869E-2</v>
      </c>
      <c r="G32" s="87">
        <v>0.35805991440798857</v>
      </c>
      <c r="H32" s="87">
        <v>1.9020446980504042E-3</v>
      </c>
      <c r="I32" s="87">
        <v>2.3300047551117451E-2</v>
      </c>
      <c r="J32" s="86">
        <v>1</v>
      </c>
      <c r="K32" s="89">
        <v>2103</v>
      </c>
      <c r="L32" s="39"/>
      <c r="M32" s="87" t="s">
        <v>203</v>
      </c>
      <c r="N32" s="87" t="s">
        <v>203</v>
      </c>
      <c r="O32" s="87">
        <v>0.14399999999999999</v>
      </c>
      <c r="P32" s="87">
        <v>0.17499999999999999</v>
      </c>
      <c r="Q32" s="87">
        <v>0.26200000000000001</v>
      </c>
      <c r="R32" s="87">
        <v>0.30099999999999999</v>
      </c>
      <c r="S32" s="87">
        <v>0.13</v>
      </c>
      <c r="T32" s="87">
        <v>0.16</v>
      </c>
      <c r="U32" s="87">
        <v>2.5999999999999999E-2</v>
      </c>
      <c r="V32" s="87">
        <v>4.1000000000000002E-2</v>
      </c>
      <c r="W32" s="87">
        <v>0.33800000000000002</v>
      </c>
      <c r="X32" s="87">
        <v>0.379</v>
      </c>
      <c r="Y32" s="87">
        <v>1E-3</v>
      </c>
      <c r="Z32" s="87">
        <v>5.0000000000000001E-3</v>
      </c>
      <c r="AA32" s="87">
        <v>1.7999999999999999E-2</v>
      </c>
      <c r="AB32" s="87">
        <v>3.1E-2</v>
      </c>
    </row>
    <row r="33" spans="1:28" s="10" customFormat="1" x14ac:dyDescent="0.25">
      <c r="A33" s="39" t="s">
        <v>285</v>
      </c>
      <c r="B33" s="87" t="s">
        <v>203</v>
      </c>
      <c r="C33" s="87">
        <v>0.10831234256926953</v>
      </c>
      <c r="D33" s="87">
        <v>0.32661628883291349</v>
      </c>
      <c r="E33" s="87">
        <v>0.12202630842429331</v>
      </c>
      <c r="F33" s="87">
        <v>3.8063252169045617E-2</v>
      </c>
      <c r="G33" s="87">
        <v>0.36775818639798491</v>
      </c>
      <c r="H33" s="87">
        <v>3.6383991043940668E-3</v>
      </c>
      <c r="I33" s="87">
        <v>3.3585222502099076E-2</v>
      </c>
      <c r="J33" s="86">
        <v>1</v>
      </c>
      <c r="K33" s="89">
        <v>3573</v>
      </c>
      <c r="L33" s="39"/>
      <c r="M33" s="87" t="s">
        <v>203</v>
      </c>
      <c r="N33" s="87" t="s">
        <v>203</v>
      </c>
      <c r="O33" s="87">
        <v>9.9000000000000005E-2</v>
      </c>
      <c r="P33" s="87">
        <v>0.11899999999999999</v>
      </c>
      <c r="Q33" s="87">
        <v>0.311</v>
      </c>
      <c r="R33" s="87">
        <v>0.34200000000000003</v>
      </c>
      <c r="S33" s="87">
        <v>0.112</v>
      </c>
      <c r="T33" s="87">
        <v>0.13300000000000001</v>
      </c>
      <c r="U33" s="87">
        <v>3.2000000000000001E-2</v>
      </c>
      <c r="V33" s="87">
        <v>4.4999999999999998E-2</v>
      </c>
      <c r="W33" s="87">
        <v>0.35199999999999998</v>
      </c>
      <c r="X33" s="87">
        <v>0.38400000000000001</v>
      </c>
      <c r="Y33" s="87">
        <v>2E-3</v>
      </c>
      <c r="Z33" s="87">
        <v>6.0000000000000001E-3</v>
      </c>
      <c r="AA33" s="87">
        <v>2.8000000000000001E-2</v>
      </c>
      <c r="AB33" s="87">
        <v>0.04</v>
      </c>
    </row>
    <row r="34" spans="1:28" s="10" customFormat="1" x14ac:dyDescent="0.25">
      <c r="A34" s="39" t="s">
        <v>286</v>
      </c>
      <c r="B34" s="87" t="s">
        <v>203</v>
      </c>
      <c r="C34" s="87">
        <v>0.15782493368700265</v>
      </c>
      <c r="D34" s="87">
        <v>0.35256410256410259</v>
      </c>
      <c r="E34" s="87">
        <v>0.129973474801061</v>
      </c>
      <c r="F34" s="87">
        <v>3.1609195402298854E-2</v>
      </c>
      <c r="G34" s="87">
        <v>0.28006189213085764</v>
      </c>
      <c r="H34" s="87">
        <v>2.3209549071618036E-3</v>
      </c>
      <c r="I34" s="87">
        <v>4.5645446507515473E-2</v>
      </c>
      <c r="J34" s="86">
        <v>1</v>
      </c>
      <c r="K34" s="89">
        <v>9048</v>
      </c>
      <c r="L34" s="39"/>
      <c r="M34" s="87" t="s">
        <v>203</v>
      </c>
      <c r="N34" s="87" t="s">
        <v>203</v>
      </c>
      <c r="O34" s="87">
        <v>0.15</v>
      </c>
      <c r="P34" s="87">
        <v>0.16500000000000001</v>
      </c>
      <c r="Q34" s="87">
        <v>0.34300000000000003</v>
      </c>
      <c r="R34" s="87">
        <v>0.36199999999999999</v>
      </c>
      <c r="S34" s="87">
        <v>0.123</v>
      </c>
      <c r="T34" s="87">
        <v>0.13700000000000001</v>
      </c>
      <c r="U34" s="87">
        <v>2.8000000000000001E-2</v>
      </c>
      <c r="V34" s="87">
        <v>3.5000000000000003E-2</v>
      </c>
      <c r="W34" s="87">
        <v>0.27100000000000002</v>
      </c>
      <c r="X34" s="87">
        <v>0.28899999999999998</v>
      </c>
      <c r="Y34" s="87">
        <v>2E-3</v>
      </c>
      <c r="Z34" s="87">
        <v>4.0000000000000001E-3</v>
      </c>
      <c r="AA34" s="87">
        <v>4.2000000000000003E-2</v>
      </c>
      <c r="AB34" s="87">
        <v>0.05</v>
      </c>
    </row>
    <row r="35" spans="1:28" s="10" customFormat="1" x14ac:dyDescent="0.25">
      <c r="A35" s="39" t="s">
        <v>287</v>
      </c>
      <c r="B35" s="87" t="s">
        <v>203</v>
      </c>
      <c r="C35" s="87">
        <v>0.32408125290742751</v>
      </c>
      <c r="D35" s="87">
        <v>0.20080632656225772</v>
      </c>
      <c r="E35" s="87">
        <v>9.1021863854861218E-2</v>
      </c>
      <c r="F35" s="87">
        <v>0.10916421150565979</v>
      </c>
      <c r="G35" s="87">
        <v>0.23104357264692199</v>
      </c>
      <c r="H35" s="87">
        <v>2.6360676073809894E-3</v>
      </c>
      <c r="I35" s="87">
        <v>4.1246704915490776E-2</v>
      </c>
      <c r="J35" s="86">
        <v>1</v>
      </c>
      <c r="K35" s="89">
        <v>6449</v>
      </c>
      <c r="L35" s="39"/>
      <c r="M35" s="87" t="s">
        <v>203</v>
      </c>
      <c r="N35" s="87" t="s">
        <v>203</v>
      </c>
      <c r="O35" s="87">
        <v>0.313</v>
      </c>
      <c r="P35" s="87">
        <v>0.33600000000000002</v>
      </c>
      <c r="Q35" s="87">
        <v>0.191</v>
      </c>
      <c r="R35" s="87">
        <v>0.21099999999999999</v>
      </c>
      <c r="S35" s="87">
        <v>8.4000000000000005E-2</v>
      </c>
      <c r="T35" s="87">
        <v>9.8000000000000004E-2</v>
      </c>
      <c r="U35" s="87">
        <v>0.10199999999999999</v>
      </c>
      <c r="V35" s="87">
        <v>0.11700000000000001</v>
      </c>
      <c r="W35" s="87">
        <v>0.221</v>
      </c>
      <c r="X35" s="87">
        <v>0.24099999999999999</v>
      </c>
      <c r="Y35" s="87">
        <v>2E-3</v>
      </c>
      <c r="Z35" s="87">
        <v>4.0000000000000001E-3</v>
      </c>
      <c r="AA35" s="87">
        <v>3.6999999999999998E-2</v>
      </c>
      <c r="AB35" s="87">
        <v>4.5999999999999999E-2</v>
      </c>
    </row>
    <row r="36" spans="1:28" s="10" customFormat="1" x14ac:dyDescent="0.25">
      <c r="A36" s="39" t="s">
        <v>288</v>
      </c>
      <c r="B36" s="87" t="s">
        <v>203</v>
      </c>
      <c r="C36" s="87">
        <v>0.15584415584415584</v>
      </c>
      <c r="D36" s="87">
        <v>0.36063936063936064</v>
      </c>
      <c r="E36" s="87">
        <v>0.20179820179820179</v>
      </c>
      <c r="F36" s="87">
        <v>7.5924075924075921E-2</v>
      </c>
      <c r="G36" s="87">
        <v>0.16483516483516483</v>
      </c>
      <c r="H36" s="87" t="s">
        <v>203</v>
      </c>
      <c r="I36" s="87">
        <v>4.095904095904096E-2</v>
      </c>
      <c r="J36" s="86">
        <v>1</v>
      </c>
      <c r="K36" s="89">
        <v>1001</v>
      </c>
      <c r="L36" s="39"/>
      <c r="M36" s="87" t="s">
        <v>203</v>
      </c>
      <c r="N36" s="87" t="s">
        <v>203</v>
      </c>
      <c r="O36" s="87">
        <v>0.13500000000000001</v>
      </c>
      <c r="P36" s="87">
        <v>0.18</v>
      </c>
      <c r="Q36" s="87">
        <v>0.33100000000000002</v>
      </c>
      <c r="R36" s="87">
        <v>0.39100000000000001</v>
      </c>
      <c r="S36" s="87">
        <v>0.17799999999999999</v>
      </c>
      <c r="T36" s="87">
        <v>0.22800000000000001</v>
      </c>
      <c r="U36" s="87">
        <v>6.0999999999999999E-2</v>
      </c>
      <c r="V36" s="87">
        <v>9.4E-2</v>
      </c>
      <c r="W36" s="87">
        <v>0.14299999999999999</v>
      </c>
      <c r="X36" s="87">
        <v>0.189</v>
      </c>
      <c r="Y36" s="87" t="s">
        <v>203</v>
      </c>
      <c r="Z36" s="87" t="s">
        <v>203</v>
      </c>
      <c r="AA36" s="87">
        <v>0.03</v>
      </c>
      <c r="AB36" s="87">
        <v>5.5E-2</v>
      </c>
    </row>
    <row r="37" spans="1:28" s="10" customFormat="1" x14ac:dyDescent="0.25">
      <c r="A37" s="39" t="s">
        <v>289</v>
      </c>
      <c r="B37" s="87" t="s">
        <v>203</v>
      </c>
      <c r="C37" s="87">
        <v>5.1622418879056046E-3</v>
      </c>
      <c r="D37" s="87">
        <v>0.39896755162241887</v>
      </c>
      <c r="E37" s="87">
        <v>0.26106194690265488</v>
      </c>
      <c r="F37" s="87">
        <v>5.9734513274336286E-2</v>
      </c>
      <c r="G37" s="87">
        <v>0.2308259587020649</v>
      </c>
      <c r="H37" s="87">
        <v>2.2123893805309734E-3</v>
      </c>
      <c r="I37" s="87">
        <v>4.2035398230088498E-2</v>
      </c>
      <c r="J37" s="86">
        <v>1</v>
      </c>
      <c r="K37" s="89">
        <v>1356</v>
      </c>
      <c r="L37" s="39"/>
      <c r="M37" s="87" t="s">
        <v>203</v>
      </c>
      <c r="N37" s="87" t="s">
        <v>203</v>
      </c>
      <c r="O37" s="87">
        <v>3.0000000000000001E-3</v>
      </c>
      <c r="P37" s="87">
        <v>1.0999999999999999E-2</v>
      </c>
      <c r="Q37" s="87">
        <v>0.373</v>
      </c>
      <c r="R37" s="87">
        <v>0.42499999999999999</v>
      </c>
      <c r="S37" s="87">
        <v>0.23799999999999999</v>
      </c>
      <c r="T37" s="87">
        <v>0.28499999999999998</v>
      </c>
      <c r="U37" s="87">
        <v>4.8000000000000001E-2</v>
      </c>
      <c r="V37" s="87">
        <v>7.3999999999999996E-2</v>
      </c>
      <c r="W37" s="87">
        <v>0.20899999999999999</v>
      </c>
      <c r="X37" s="87">
        <v>0.254</v>
      </c>
      <c r="Y37" s="87">
        <v>1E-3</v>
      </c>
      <c r="Z37" s="87">
        <v>6.0000000000000001E-3</v>
      </c>
      <c r="AA37" s="87">
        <v>3.3000000000000002E-2</v>
      </c>
      <c r="AB37" s="87">
        <v>5.3999999999999999E-2</v>
      </c>
    </row>
    <row r="38" spans="1:28" s="10" customFormat="1" x14ac:dyDescent="0.25">
      <c r="A38" s="39" t="s">
        <v>290</v>
      </c>
      <c r="B38" s="87" t="s">
        <v>203</v>
      </c>
      <c r="C38" s="87">
        <v>6.2122519413287315E-2</v>
      </c>
      <c r="D38" s="87">
        <v>0.364106988783434</v>
      </c>
      <c r="E38" s="87">
        <v>0.10267471958584987</v>
      </c>
      <c r="F38" s="87">
        <v>3.0198446937014668E-2</v>
      </c>
      <c r="G38" s="87">
        <v>0.36583261432269198</v>
      </c>
      <c r="H38" s="87">
        <v>5.1768766177739426E-3</v>
      </c>
      <c r="I38" s="87">
        <v>6.9887834339948232E-2</v>
      </c>
      <c r="J38" s="86">
        <v>1</v>
      </c>
      <c r="K38" s="89">
        <v>1159</v>
      </c>
      <c r="L38" s="39"/>
      <c r="M38" s="87" t="s">
        <v>203</v>
      </c>
      <c r="N38" s="87" t="s">
        <v>203</v>
      </c>
      <c r="O38" s="87">
        <v>0.05</v>
      </c>
      <c r="P38" s="87">
        <v>7.8E-2</v>
      </c>
      <c r="Q38" s="87">
        <v>0.33700000000000002</v>
      </c>
      <c r="R38" s="87">
        <v>0.39200000000000002</v>
      </c>
      <c r="S38" s="87">
        <v>8.5999999999999993E-2</v>
      </c>
      <c r="T38" s="87">
        <v>0.121</v>
      </c>
      <c r="U38" s="87">
        <v>2.1999999999999999E-2</v>
      </c>
      <c r="V38" s="87">
        <v>4.2000000000000003E-2</v>
      </c>
      <c r="W38" s="87">
        <v>0.33900000000000002</v>
      </c>
      <c r="X38" s="87">
        <v>0.39400000000000002</v>
      </c>
      <c r="Y38" s="87">
        <v>2E-3</v>
      </c>
      <c r="Z38" s="87">
        <v>1.0999999999999999E-2</v>
      </c>
      <c r="AA38" s="87">
        <v>5.7000000000000002E-2</v>
      </c>
      <c r="AB38" s="87">
        <v>8.5999999999999993E-2</v>
      </c>
    </row>
    <row r="39" spans="1:28" s="10" customFormat="1" x14ac:dyDescent="0.25">
      <c r="A39" s="39" t="s">
        <v>291</v>
      </c>
      <c r="B39" s="87" t="s">
        <v>203</v>
      </c>
      <c r="C39" s="87">
        <v>0.11480362537764351</v>
      </c>
      <c r="D39" s="87">
        <v>0.28449144008056393</v>
      </c>
      <c r="E39" s="87">
        <v>0.15323934206109432</v>
      </c>
      <c r="F39" s="87">
        <v>4.2967438737831487E-2</v>
      </c>
      <c r="G39" s="87">
        <v>0.33736153071500502</v>
      </c>
      <c r="H39" s="87">
        <v>8.2242363209130576E-3</v>
      </c>
      <c r="I39" s="87">
        <v>5.8912386706948643E-2</v>
      </c>
      <c r="J39" s="86">
        <v>0.99999999999999989</v>
      </c>
      <c r="K39" s="89">
        <v>5958</v>
      </c>
      <c r="L39" s="39"/>
      <c r="M39" s="87" t="s">
        <v>203</v>
      </c>
      <c r="N39" s="87" t="s">
        <v>203</v>
      </c>
      <c r="O39" s="87">
        <v>0.107</v>
      </c>
      <c r="P39" s="87">
        <v>0.123</v>
      </c>
      <c r="Q39" s="87">
        <v>0.27300000000000002</v>
      </c>
      <c r="R39" s="87">
        <v>0.29599999999999999</v>
      </c>
      <c r="S39" s="87">
        <v>0.14399999999999999</v>
      </c>
      <c r="T39" s="87">
        <v>0.16300000000000001</v>
      </c>
      <c r="U39" s="87">
        <v>3.7999999999999999E-2</v>
      </c>
      <c r="V39" s="87">
        <v>4.8000000000000001E-2</v>
      </c>
      <c r="W39" s="87">
        <v>0.32500000000000001</v>
      </c>
      <c r="X39" s="87">
        <v>0.34899999999999998</v>
      </c>
      <c r="Y39" s="87">
        <v>6.0000000000000001E-3</v>
      </c>
      <c r="Z39" s="87">
        <v>1.0999999999999999E-2</v>
      </c>
      <c r="AA39" s="87">
        <v>5.2999999999999999E-2</v>
      </c>
      <c r="AB39" s="87">
        <v>6.5000000000000002E-2</v>
      </c>
    </row>
    <row r="40" spans="1:28" s="10" customFormat="1" x14ac:dyDescent="0.25">
      <c r="A40" s="39" t="s">
        <v>292</v>
      </c>
      <c r="B40" s="87" t="s">
        <v>203</v>
      </c>
      <c r="C40" s="87">
        <v>0.21708850008493291</v>
      </c>
      <c r="D40" s="87">
        <v>0.24783421097333108</v>
      </c>
      <c r="E40" s="87">
        <v>0.12909801257006964</v>
      </c>
      <c r="F40" s="87">
        <v>3.0236113470358417E-2</v>
      </c>
      <c r="G40" s="87">
        <v>0.31289281467640562</v>
      </c>
      <c r="H40" s="87">
        <v>3.906913538304739E-3</v>
      </c>
      <c r="I40" s="87">
        <v>5.8943434686597587E-2</v>
      </c>
      <c r="J40" s="86">
        <v>1</v>
      </c>
      <c r="K40" s="89">
        <v>5887</v>
      </c>
      <c r="L40" s="39"/>
      <c r="M40" s="87" t="s">
        <v>203</v>
      </c>
      <c r="N40" s="87" t="s">
        <v>203</v>
      </c>
      <c r="O40" s="87">
        <v>0.20699999999999999</v>
      </c>
      <c r="P40" s="87">
        <v>0.22800000000000001</v>
      </c>
      <c r="Q40" s="87">
        <v>0.23699999999999999</v>
      </c>
      <c r="R40" s="87">
        <v>0.25900000000000001</v>
      </c>
      <c r="S40" s="87">
        <v>0.121</v>
      </c>
      <c r="T40" s="87">
        <v>0.13800000000000001</v>
      </c>
      <c r="U40" s="87">
        <v>2.5999999999999999E-2</v>
      </c>
      <c r="V40" s="87">
        <v>3.5000000000000003E-2</v>
      </c>
      <c r="W40" s="87">
        <v>0.30099999999999999</v>
      </c>
      <c r="X40" s="87">
        <v>0.32500000000000001</v>
      </c>
      <c r="Y40" s="87">
        <v>3.0000000000000001E-3</v>
      </c>
      <c r="Z40" s="87">
        <v>6.0000000000000001E-3</v>
      </c>
      <c r="AA40" s="87">
        <v>5.2999999999999999E-2</v>
      </c>
      <c r="AB40" s="87">
        <v>6.5000000000000002E-2</v>
      </c>
    </row>
    <row r="41" spans="1:28" s="10" customFormat="1" x14ac:dyDescent="0.25">
      <c r="A41" s="39" t="s">
        <v>293</v>
      </c>
      <c r="B41" s="87" t="s">
        <v>203</v>
      </c>
      <c r="C41" s="87">
        <v>9.9628252788104082E-2</v>
      </c>
      <c r="D41" s="87">
        <v>0.19925650557620816</v>
      </c>
      <c r="E41" s="87">
        <v>9.9330855018587363E-2</v>
      </c>
      <c r="F41" s="87">
        <v>4.1486988847583645E-2</v>
      </c>
      <c r="G41" s="87">
        <v>0.50483271375464689</v>
      </c>
      <c r="H41" s="87">
        <v>6.0966542750929371E-3</v>
      </c>
      <c r="I41" s="87">
        <v>4.9368029739776949E-2</v>
      </c>
      <c r="J41" s="86">
        <v>1.0000000000000002</v>
      </c>
      <c r="K41" s="89">
        <v>6725</v>
      </c>
      <c r="L41" s="39"/>
      <c r="M41" s="87" t="s">
        <v>203</v>
      </c>
      <c r="N41" s="87" t="s">
        <v>203</v>
      </c>
      <c r="O41" s="87">
        <v>9.2999999999999999E-2</v>
      </c>
      <c r="P41" s="87">
        <v>0.107</v>
      </c>
      <c r="Q41" s="87">
        <v>0.19</v>
      </c>
      <c r="R41" s="87">
        <v>0.20899999999999999</v>
      </c>
      <c r="S41" s="87">
        <v>9.1999999999999998E-2</v>
      </c>
      <c r="T41" s="87">
        <v>0.107</v>
      </c>
      <c r="U41" s="87">
        <v>3.6999999999999998E-2</v>
      </c>
      <c r="V41" s="87">
        <v>4.7E-2</v>
      </c>
      <c r="W41" s="87">
        <v>0.49299999999999999</v>
      </c>
      <c r="X41" s="87">
        <v>0.51700000000000002</v>
      </c>
      <c r="Y41" s="87">
        <v>4.0000000000000001E-3</v>
      </c>
      <c r="Z41" s="87">
        <v>8.0000000000000002E-3</v>
      </c>
      <c r="AA41" s="87">
        <v>4.3999999999999997E-2</v>
      </c>
      <c r="AB41" s="87">
        <v>5.5E-2</v>
      </c>
    </row>
    <row r="42" spans="1:28" s="10" customFormat="1" x14ac:dyDescent="0.25">
      <c r="A42" s="39" t="s">
        <v>294</v>
      </c>
      <c r="B42" s="87" t="s">
        <v>203</v>
      </c>
      <c r="C42" s="87">
        <v>0.23450465174754839</v>
      </c>
      <c r="D42" s="87">
        <v>0.43302112144832788</v>
      </c>
      <c r="E42" s="87">
        <v>0.1210082977118431</v>
      </c>
      <c r="F42" s="87">
        <v>4.1677143575559468E-2</v>
      </c>
      <c r="G42" s="87">
        <v>0.1052929343726427</v>
      </c>
      <c r="H42" s="87">
        <v>2.5458888609504651E-3</v>
      </c>
      <c r="I42" s="87">
        <v>6.1949962283127984E-2</v>
      </c>
      <c r="J42" s="86">
        <v>0.99999999999999989</v>
      </c>
      <c r="K42" s="89">
        <v>31816</v>
      </c>
      <c r="L42" s="39"/>
      <c r="M42" s="87" t="s">
        <v>203</v>
      </c>
      <c r="N42" s="87" t="s">
        <v>203</v>
      </c>
      <c r="O42" s="87">
        <v>0.23</v>
      </c>
      <c r="P42" s="87">
        <v>0.23899999999999999</v>
      </c>
      <c r="Q42" s="87">
        <v>0.42799999999999999</v>
      </c>
      <c r="R42" s="87">
        <v>0.438</v>
      </c>
      <c r="S42" s="87">
        <v>0.11700000000000001</v>
      </c>
      <c r="T42" s="87">
        <v>0.125</v>
      </c>
      <c r="U42" s="87">
        <v>0.04</v>
      </c>
      <c r="V42" s="87">
        <v>4.3999999999999997E-2</v>
      </c>
      <c r="W42" s="87">
        <v>0.10199999999999999</v>
      </c>
      <c r="X42" s="87">
        <v>0.109</v>
      </c>
      <c r="Y42" s="87">
        <v>2E-3</v>
      </c>
      <c r="Z42" s="87">
        <v>3.0000000000000001E-3</v>
      </c>
      <c r="AA42" s="87">
        <v>5.8999999999999997E-2</v>
      </c>
      <c r="AB42" s="87">
        <v>6.5000000000000002E-2</v>
      </c>
    </row>
    <row r="43" spans="1:28" s="10" customFormat="1" x14ac:dyDescent="0.25">
      <c r="A43" s="39" t="s">
        <v>295</v>
      </c>
      <c r="B43" s="87" t="s">
        <v>203</v>
      </c>
      <c r="C43" s="87">
        <v>7.2429906542056069E-2</v>
      </c>
      <c r="D43" s="87">
        <v>0.3364485981308411</v>
      </c>
      <c r="E43" s="87">
        <v>0.18457943925233644</v>
      </c>
      <c r="F43" s="87">
        <v>8.4112149532710276E-2</v>
      </c>
      <c r="G43" s="87">
        <v>0.25</v>
      </c>
      <c r="H43" s="87">
        <v>2.3364485981308409E-3</v>
      </c>
      <c r="I43" s="87">
        <v>7.0093457943925228E-2</v>
      </c>
      <c r="J43" s="86">
        <v>1</v>
      </c>
      <c r="K43" s="89">
        <v>428</v>
      </c>
      <c r="L43" s="39"/>
      <c r="M43" s="87" t="s">
        <v>203</v>
      </c>
      <c r="N43" s="87" t="s">
        <v>203</v>
      </c>
      <c r="O43" s="87">
        <v>5.0999999999999997E-2</v>
      </c>
      <c r="P43" s="87">
        <v>0.10100000000000001</v>
      </c>
      <c r="Q43" s="87">
        <v>0.29299999999999998</v>
      </c>
      <c r="R43" s="87">
        <v>0.38200000000000001</v>
      </c>
      <c r="S43" s="87">
        <v>0.151</v>
      </c>
      <c r="T43" s="87">
        <v>0.224</v>
      </c>
      <c r="U43" s="87">
        <v>6.0999999999999999E-2</v>
      </c>
      <c r="V43" s="87">
        <v>0.114</v>
      </c>
      <c r="W43" s="87">
        <v>0.21099999999999999</v>
      </c>
      <c r="X43" s="87">
        <v>0.29299999999999998</v>
      </c>
      <c r="Y43" s="87">
        <v>0</v>
      </c>
      <c r="Z43" s="87">
        <v>1.2999999999999999E-2</v>
      </c>
      <c r="AA43" s="87">
        <v>0.05</v>
      </c>
      <c r="AB43" s="87">
        <v>9.8000000000000004E-2</v>
      </c>
    </row>
    <row r="44" spans="1:28" s="10" customFormat="1" x14ac:dyDescent="0.25">
      <c r="A44" s="39" t="s">
        <v>296</v>
      </c>
      <c r="B44" s="87" t="s">
        <v>203</v>
      </c>
      <c r="C44" s="87">
        <v>0.11240786240786241</v>
      </c>
      <c r="D44" s="87">
        <v>0.40479115479115479</v>
      </c>
      <c r="E44" s="87">
        <v>0.13882063882063883</v>
      </c>
      <c r="F44" s="87">
        <v>3.3783783783783786E-2</v>
      </c>
      <c r="G44" s="87">
        <v>0.23034398034398035</v>
      </c>
      <c r="H44" s="87">
        <v>4.9140049140049139E-3</v>
      </c>
      <c r="I44" s="87">
        <v>7.4938574938574934E-2</v>
      </c>
      <c r="J44" s="86">
        <v>1.0000000000000002</v>
      </c>
      <c r="K44" s="89">
        <v>1628</v>
      </c>
      <c r="L44" s="39"/>
      <c r="M44" s="87" t="s">
        <v>203</v>
      </c>
      <c r="N44" s="87" t="s">
        <v>203</v>
      </c>
      <c r="O44" s="87">
        <v>9.8000000000000004E-2</v>
      </c>
      <c r="P44" s="87">
        <v>0.129</v>
      </c>
      <c r="Q44" s="87">
        <v>0.38100000000000001</v>
      </c>
      <c r="R44" s="87">
        <v>0.42899999999999999</v>
      </c>
      <c r="S44" s="87">
        <v>0.123</v>
      </c>
      <c r="T44" s="87">
        <v>0.156</v>
      </c>
      <c r="U44" s="87">
        <v>2.5999999999999999E-2</v>
      </c>
      <c r="V44" s="87">
        <v>4.3999999999999997E-2</v>
      </c>
      <c r="W44" s="87">
        <v>0.21099999999999999</v>
      </c>
      <c r="X44" s="87">
        <v>0.251</v>
      </c>
      <c r="Y44" s="87">
        <v>2E-3</v>
      </c>
      <c r="Z44" s="87">
        <v>0.01</v>
      </c>
      <c r="AA44" s="87">
        <v>6.3E-2</v>
      </c>
      <c r="AB44" s="87">
        <v>8.8999999999999996E-2</v>
      </c>
    </row>
    <row r="45" spans="1:28" s="10" customFormat="1" x14ac:dyDescent="0.25">
      <c r="A45" s="39" t="s">
        <v>297</v>
      </c>
      <c r="B45" s="87" t="s">
        <v>203</v>
      </c>
      <c r="C45" s="87">
        <v>0.21746656176239182</v>
      </c>
      <c r="D45" s="87">
        <v>0.21258851298190401</v>
      </c>
      <c r="E45" s="87">
        <v>9.1581431943351693E-2</v>
      </c>
      <c r="F45" s="87">
        <v>9.39417781274587E-2</v>
      </c>
      <c r="G45" s="87">
        <v>0.33705743509047992</v>
      </c>
      <c r="H45" s="87">
        <v>4.8780487804878049E-3</v>
      </c>
      <c r="I45" s="87">
        <v>4.2486231313926044E-2</v>
      </c>
      <c r="J45" s="86">
        <v>1</v>
      </c>
      <c r="K45" s="89">
        <v>6355</v>
      </c>
      <c r="L45" s="39"/>
      <c r="M45" s="87" t="s">
        <v>203</v>
      </c>
      <c r="N45" s="87" t="s">
        <v>203</v>
      </c>
      <c r="O45" s="87">
        <v>0.20699999999999999</v>
      </c>
      <c r="P45" s="87">
        <v>0.22800000000000001</v>
      </c>
      <c r="Q45" s="87">
        <v>0.20300000000000001</v>
      </c>
      <c r="R45" s="87">
        <v>0.223</v>
      </c>
      <c r="S45" s="87">
        <v>8.5000000000000006E-2</v>
      </c>
      <c r="T45" s="87">
        <v>9.9000000000000005E-2</v>
      </c>
      <c r="U45" s="87">
        <v>8.6999999999999994E-2</v>
      </c>
      <c r="V45" s="87">
        <v>0.10100000000000001</v>
      </c>
      <c r="W45" s="87">
        <v>0.32600000000000001</v>
      </c>
      <c r="X45" s="87">
        <v>0.34899999999999998</v>
      </c>
      <c r="Y45" s="87">
        <v>3.0000000000000001E-3</v>
      </c>
      <c r="Z45" s="87">
        <v>7.0000000000000001E-3</v>
      </c>
      <c r="AA45" s="87">
        <v>3.7999999999999999E-2</v>
      </c>
      <c r="AB45" s="87">
        <v>4.8000000000000001E-2</v>
      </c>
    </row>
    <row r="46" spans="1:28" s="10" customFormat="1" x14ac:dyDescent="0.25">
      <c r="A46" s="39" t="s">
        <v>298</v>
      </c>
      <c r="B46" s="87" t="s">
        <v>203</v>
      </c>
      <c r="C46" s="87">
        <v>0.47112635791881075</v>
      </c>
      <c r="D46" s="87">
        <v>0.19268153230417381</v>
      </c>
      <c r="E46" s="87">
        <v>9.8341909662664373E-2</v>
      </c>
      <c r="F46" s="87">
        <v>4.1738136077758718E-2</v>
      </c>
      <c r="G46" s="87">
        <v>0.10748999428244711</v>
      </c>
      <c r="H46" s="87">
        <v>5.717552887364208E-4</v>
      </c>
      <c r="I46" s="87">
        <v>8.8050314465408799E-2</v>
      </c>
      <c r="J46" s="86">
        <v>1</v>
      </c>
      <c r="K46" s="89">
        <v>1749</v>
      </c>
      <c r="L46" s="39"/>
      <c r="M46" s="87" t="s">
        <v>203</v>
      </c>
      <c r="N46" s="87" t="s">
        <v>203</v>
      </c>
      <c r="O46" s="87">
        <v>0.44800000000000001</v>
      </c>
      <c r="P46" s="87">
        <v>0.495</v>
      </c>
      <c r="Q46" s="87">
        <v>0.17499999999999999</v>
      </c>
      <c r="R46" s="87">
        <v>0.21199999999999999</v>
      </c>
      <c r="S46" s="87">
        <v>8.5000000000000006E-2</v>
      </c>
      <c r="T46" s="87">
        <v>0.113</v>
      </c>
      <c r="U46" s="87">
        <v>3.3000000000000002E-2</v>
      </c>
      <c r="V46" s="87">
        <v>5.1999999999999998E-2</v>
      </c>
      <c r="W46" s="87">
        <v>9.4E-2</v>
      </c>
      <c r="X46" s="87">
        <v>0.123</v>
      </c>
      <c r="Y46" s="87">
        <v>0</v>
      </c>
      <c r="Z46" s="87">
        <v>3.0000000000000001E-3</v>
      </c>
      <c r="AA46" s="87">
        <v>7.5999999999999998E-2</v>
      </c>
      <c r="AB46" s="87">
        <v>0.10199999999999999</v>
      </c>
    </row>
    <row r="47" spans="1:28" s="10" customFormat="1" x14ac:dyDescent="0.25">
      <c r="A47" s="39" t="s">
        <v>299</v>
      </c>
      <c r="B47" s="87" t="s">
        <v>203</v>
      </c>
      <c r="C47" s="87">
        <v>0.35207540929386472</v>
      </c>
      <c r="D47" s="87">
        <v>0.38729948734909875</v>
      </c>
      <c r="E47" s="87">
        <v>9.5749958657185386E-2</v>
      </c>
      <c r="F47" s="87">
        <v>2.7120886389945427E-2</v>
      </c>
      <c r="G47" s="87">
        <v>8.8969737059699031E-2</v>
      </c>
      <c r="H47" s="87">
        <v>1.65371258475277E-3</v>
      </c>
      <c r="I47" s="87">
        <v>4.7130808665453945E-2</v>
      </c>
      <c r="J47" s="86">
        <v>1</v>
      </c>
      <c r="K47" s="89">
        <v>6047</v>
      </c>
      <c r="L47" s="39"/>
      <c r="M47" s="87" t="s">
        <v>203</v>
      </c>
      <c r="N47" s="87" t="s">
        <v>203</v>
      </c>
      <c r="O47" s="87">
        <v>0.34</v>
      </c>
      <c r="P47" s="87">
        <v>0.36399999999999999</v>
      </c>
      <c r="Q47" s="87">
        <v>0.375</v>
      </c>
      <c r="R47" s="87">
        <v>0.4</v>
      </c>
      <c r="S47" s="87">
        <v>8.8999999999999996E-2</v>
      </c>
      <c r="T47" s="87">
        <v>0.10299999999999999</v>
      </c>
      <c r="U47" s="87">
        <v>2.3E-2</v>
      </c>
      <c r="V47" s="87">
        <v>3.2000000000000001E-2</v>
      </c>
      <c r="W47" s="87">
        <v>8.2000000000000003E-2</v>
      </c>
      <c r="X47" s="87">
        <v>9.6000000000000002E-2</v>
      </c>
      <c r="Y47" s="87">
        <v>1E-3</v>
      </c>
      <c r="Z47" s="87">
        <v>3.0000000000000001E-3</v>
      </c>
      <c r="AA47" s="87">
        <v>4.2000000000000003E-2</v>
      </c>
      <c r="AB47" s="87">
        <v>5.2999999999999999E-2</v>
      </c>
    </row>
    <row r="48" spans="1:28" s="10" customFormat="1" x14ac:dyDescent="0.25">
      <c r="A48" s="39" t="s">
        <v>300</v>
      </c>
      <c r="B48" s="87" t="s">
        <v>203</v>
      </c>
      <c r="C48" s="87">
        <v>0.31321184510250571</v>
      </c>
      <c r="D48" s="87">
        <v>0.42141230068337132</v>
      </c>
      <c r="E48" s="87">
        <v>0.12072892938496584</v>
      </c>
      <c r="F48" s="87">
        <v>2.164009111617312E-2</v>
      </c>
      <c r="G48" s="87">
        <v>7.8587699316628706E-2</v>
      </c>
      <c r="H48" s="87">
        <v>2.2779043280182231E-3</v>
      </c>
      <c r="I48" s="87">
        <v>4.2141230068337129E-2</v>
      </c>
      <c r="J48" s="86">
        <v>1</v>
      </c>
      <c r="K48" s="89">
        <v>878</v>
      </c>
      <c r="L48" s="39"/>
      <c r="M48" s="87" t="s">
        <v>203</v>
      </c>
      <c r="N48" s="87" t="s">
        <v>203</v>
      </c>
      <c r="O48" s="87">
        <v>0.28299999999999997</v>
      </c>
      <c r="P48" s="87">
        <v>0.34499999999999997</v>
      </c>
      <c r="Q48" s="87">
        <v>0.38900000000000001</v>
      </c>
      <c r="R48" s="87">
        <v>0.45400000000000001</v>
      </c>
      <c r="S48" s="87">
        <v>0.10100000000000001</v>
      </c>
      <c r="T48" s="87">
        <v>0.14399999999999999</v>
      </c>
      <c r="U48" s="87">
        <v>1.4E-2</v>
      </c>
      <c r="V48" s="87">
        <v>3.4000000000000002E-2</v>
      </c>
      <c r="W48" s="87">
        <v>6.3E-2</v>
      </c>
      <c r="X48" s="87">
        <v>9.8000000000000004E-2</v>
      </c>
      <c r="Y48" s="87">
        <v>1E-3</v>
      </c>
      <c r="Z48" s="87">
        <v>8.0000000000000002E-3</v>
      </c>
      <c r="AA48" s="87">
        <v>3.1E-2</v>
      </c>
      <c r="AB48" s="87">
        <v>5.8000000000000003E-2</v>
      </c>
    </row>
    <row r="49" spans="1:28" s="10" customFormat="1" x14ac:dyDescent="0.25">
      <c r="A49" s="39" t="s">
        <v>301</v>
      </c>
      <c r="B49" s="87">
        <v>4.7121987370014426E-2</v>
      </c>
      <c r="C49" s="87">
        <v>0.26492616740643798</v>
      </c>
      <c r="D49" s="87">
        <v>0.26717701689516798</v>
      </c>
      <c r="E49" s="87">
        <v>0.10177702793260854</v>
      </c>
      <c r="F49" s="87">
        <v>3.2189907048982586E-2</v>
      </c>
      <c r="G49" s="87">
        <v>0.23056819167303946</v>
      </c>
      <c r="H49" s="87">
        <v>4.4465117745839276E-3</v>
      </c>
      <c r="I49" s="87">
        <v>5.17931898991651E-2</v>
      </c>
      <c r="J49" s="86">
        <v>1</v>
      </c>
      <c r="K49" s="89">
        <v>253682</v>
      </c>
      <c r="L49" s="39"/>
      <c r="M49" s="87">
        <v>4.5999999999999999E-2</v>
      </c>
      <c r="N49" s="87">
        <v>4.8000000000000001E-2</v>
      </c>
      <c r="O49" s="87">
        <v>0.26300000000000001</v>
      </c>
      <c r="P49" s="87">
        <v>0.26700000000000002</v>
      </c>
      <c r="Q49" s="87">
        <v>0.26500000000000001</v>
      </c>
      <c r="R49" s="87">
        <v>0.26900000000000002</v>
      </c>
      <c r="S49" s="87">
        <v>0.10100000000000001</v>
      </c>
      <c r="T49" s="87">
        <v>0.10299999999999999</v>
      </c>
      <c r="U49" s="87">
        <v>3.2000000000000001E-2</v>
      </c>
      <c r="V49" s="87">
        <v>3.3000000000000002E-2</v>
      </c>
      <c r="W49" s="87">
        <v>0.22900000000000001</v>
      </c>
      <c r="X49" s="87">
        <v>0.23200000000000001</v>
      </c>
      <c r="Y49" s="87">
        <v>4.0000000000000001E-3</v>
      </c>
      <c r="Z49" s="87">
        <v>5.0000000000000001E-3</v>
      </c>
      <c r="AA49" s="87">
        <v>5.0999999999999997E-2</v>
      </c>
      <c r="AB49" s="87">
        <v>5.2999999999999999E-2</v>
      </c>
    </row>
    <row r="50" spans="1:28" s="10" customFormat="1" x14ac:dyDescent="0.25">
      <c r="A50" s="39" t="s">
        <v>302</v>
      </c>
      <c r="B50" s="87" t="s">
        <v>203</v>
      </c>
      <c r="C50" s="87">
        <v>0.30428326670474015</v>
      </c>
      <c r="D50" s="87">
        <v>0.2887492861222159</v>
      </c>
      <c r="E50" s="87">
        <v>0.13432324386065106</v>
      </c>
      <c r="F50" s="87">
        <v>4.6601941747572817E-2</v>
      </c>
      <c r="G50" s="87">
        <v>0.1856082238720731</v>
      </c>
      <c r="H50" s="87">
        <v>3.8834951456310678E-3</v>
      </c>
      <c r="I50" s="87">
        <v>3.6550542547115934E-2</v>
      </c>
      <c r="J50" s="86">
        <v>1</v>
      </c>
      <c r="K50" s="89">
        <v>8755</v>
      </c>
      <c r="L50" s="39"/>
      <c r="M50" s="87" t="s">
        <v>203</v>
      </c>
      <c r="N50" s="87" t="s">
        <v>203</v>
      </c>
      <c r="O50" s="87">
        <v>0.29499999999999998</v>
      </c>
      <c r="P50" s="87">
        <v>0.314</v>
      </c>
      <c r="Q50" s="87">
        <v>0.27900000000000003</v>
      </c>
      <c r="R50" s="87">
        <v>0.29799999999999999</v>
      </c>
      <c r="S50" s="87">
        <v>0.127</v>
      </c>
      <c r="T50" s="87">
        <v>0.14199999999999999</v>
      </c>
      <c r="U50" s="87">
        <v>4.2000000000000003E-2</v>
      </c>
      <c r="V50" s="87">
        <v>5.0999999999999997E-2</v>
      </c>
      <c r="W50" s="87">
        <v>0.17799999999999999</v>
      </c>
      <c r="X50" s="87">
        <v>0.19400000000000001</v>
      </c>
      <c r="Y50" s="87">
        <v>3.0000000000000001E-3</v>
      </c>
      <c r="Z50" s="87">
        <v>5.0000000000000001E-3</v>
      </c>
      <c r="AA50" s="87">
        <v>3.3000000000000002E-2</v>
      </c>
      <c r="AB50" s="87">
        <v>4.1000000000000002E-2</v>
      </c>
    </row>
    <row r="51" spans="1:28" s="10" customFormat="1" x14ac:dyDescent="0.25">
      <c r="A51" s="39" t="s">
        <v>303</v>
      </c>
      <c r="B51" s="87" t="s">
        <v>203</v>
      </c>
      <c r="C51" s="87">
        <v>0.24344978165938866</v>
      </c>
      <c r="D51" s="87">
        <v>0.42867540029112083</v>
      </c>
      <c r="E51" s="87">
        <v>0.14883551673944687</v>
      </c>
      <c r="F51" s="87">
        <v>6.0771470160116449E-2</v>
      </c>
      <c r="G51" s="87">
        <v>7.6783114992721974E-2</v>
      </c>
      <c r="H51" s="87" t="s">
        <v>203</v>
      </c>
      <c r="I51" s="87">
        <v>4.148471615720524E-2</v>
      </c>
      <c r="J51" s="86">
        <v>1</v>
      </c>
      <c r="K51" s="89">
        <v>2748</v>
      </c>
      <c r="L51" s="39"/>
      <c r="M51" s="87" t="s">
        <v>203</v>
      </c>
      <c r="N51" s="87" t="s">
        <v>203</v>
      </c>
      <c r="O51" s="87">
        <v>0.22800000000000001</v>
      </c>
      <c r="P51" s="87">
        <v>0.26</v>
      </c>
      <c r="Q51" s="87">
        <v>0.41</v>
      </c>
      <c r="R51" s="87">
        <v>0.44700000000000001</v>
      </c>
      <c r="S51" s="87">
        <v>0.13600000000000001</v>
      </c>
      <c r="T51" s="87">
        <v>0.16300000000000001</v>
      </c>
      <c r="U51" s="87">
        <v>5.1999999999999998E-2</v>
      </c>
      <c r="V51" s="87">
        <v>7.0000000000000007E-2</v>
      </c>
      <c r="W51" s="87">
        <v>6.7000000000000004E-2</v>
      </c>
      <c r="X51" s="87">
        <v>8.6999999999999994E-2</v>
      </c>
      <c r="Y51" s="87" t="s">
        <v>203</v>
      </c>
      <c r="Z51" s="87" t="s">
        <v>203</v>
      </c>
      <c r="AA51" s="87">
        <v>3.5000000000000003E-2</v>
      </c>
      <c r="AB51" s="87">
        <v>0.05</v>
      </c>
    </row>
    <row r="52" spans="1:28" s="10" customFormat="1" x14ac:dyDescent="0.25">
      <c r="A52" s="39" t="s">
        <v>304</v>
      </c>
      <c r="B52" s="87" t="s">
        <v>203</v>
      </c>
      <c r="C52" s="87">
        <v>5.657388549445576E-3</v>
      </c>
      <c r="D52" s="87">
        <v>0.15795428830052047</v>
      </c>
      <c r="E52" s="87">
        <v>0.11043222448517764</v>
      </c>
      <c r="F52" s="87">
        <v>4.8879837067209775E-2</v>
      </c>
      <c r="G52" s="87">
        <v>0.6313645621181263</v>
      </c>
      <c r="H52" s="87">
        <v>4.7522063815342835E-3</v>
      </c>
      <c r="I52" s="87">
        <v>4.0959493097985973E-2</v>
      </c>
      <c r="J52" s="86">
        <v>1</v>
      </c>
      <c r="K52" s="89">
        <v>4419</v>
      </c>
      <c r="L52" s="39"/>
      <c r="M52" s="87" t="s">
        <v>203</v>
      </c>
      <c r="N52" s="87" t="s">
        <v>203</v>
      </c>
      <c r="O52" s="87">
        <v>4.0000000000000001E-3</v>
      </c>
      <c r="P52" s="87">
        <v>8.0000000000000002E-3</v>
      </c>
      <c r="Q52" s="87">
        <v>0.14699999999999999</v>
      </c>
      <c r="R52" s="87">
        <v>0.16900000000000001</v>
      </c>
      <c r="S52" s="87">
        <v>0.10199999999999999</v>
      </c>
      <c r="T52" s="87">
        <v>0.12</v>
      </c>
      <c r="U52" s="87">
        <v>4.2999999999999997E-2</v>
      </c>
      <c r="V52" s="87">
        <v>5.6000000000000001E-2</v>
      </c>
      <c r="W52" s="87">
        <v>0.61699999999999999</v>
      </c>
      <c r="X52" s="87">
        <v>0.64500000000000002</v>
      </c>
      <c r="Y52" s="87">
        <v>3.0000000000000001E-3</v>
      </c>
      <c r="Z52" s="87">
        <v>7.0000000000000001E-3</v>
      </c>
      <c r="AA52" s="87">
        <v>3.5999999999999997E-2</v>
      </c>
      <c r="AB52" s="87">
        <v>4.7E-2</v>
      </c>
    </row>
    <row r="53" spans="1:28" s="10" customFormat="1" x14ac:dyDescent="0.25">
      <c r="A53" s="39" t="s">
        <v>305</v>
      </c>
      <c r="B53" s="87" t="s">
        <v>203</v>
      </c>
      <c r="C53" s="87">
        <v>7.950628266429445E-2</v>
      </c>
      <c r="D53" s="87">
        <v>0.1856999888802402</v>
      </c>
      <c r="E53" s="87">
        <v>6.3938618925831206E-2</v>
      </c>
      <c r="F53" s="87">
        <v>1.8236406093628376E-2</v>
      </c>
      <c r="G53" s="87">
        <v>0.57911709107083287</v>
      </c>
      <c r="H53" s="87">
        <v>1.9904370065606584E-2</v>
      </c>
      <c r="I53" s="87">
        <v>5.3597242299566326E-2</v>
      </c>
      <c r="J53" s="86">
        <v>1</v>
      </c>
      <c r="K53" s="89">
        <v>8993</v>
      </c>
      <c r="L53" s="39"/>
      <c r="M53" s="87" t="s">
        <v>203</v>
      </c>
      <c r="N53" s="87" t="s">
        <v>203</v>
      </c>
      <c r="O53" s="87">
        <v>7.3999999999999996E-2</v>
      </c>
      <c r="P53" s="87">
        <v>8.5000000000000006E-2</v>
      </c>
      <c r="Q53" s="87">
        <v>0.17799999999999999</v>
      </c>
      <c r="R53" s="87">
        <v>0.19400000000000001</v>
      </c>
      <c r="S53" s="87">
        <v>5.8999999999999997E-2</v>
      </c>
      <c r="T53" s="87">
        <v>6.9000000000000006E-2</v>
      </c>
      <c r="U53" s="87">
        <v>1.6E-2</v>
      </c>
      <c r="V53" s="87">
        <v>2.1000000000000001E-2</v>
      </c>
      <c r="W53" s="87">
        <v>0.56899999999999995</v>
      </c>
      <c r="X53" s="87">
        <v>0.58899999999999997</v>
      </c>
      <c r="Y53" s="87">
        <v>1.7000000000000001E-2</v>
      </c>
      <c r="Z53" s="87">
        <v>2.3E-2</v>
      </c>
      <c r="AA53" s="87">
        <v>4.9000000000000002E-2</v>
      </c>
      <c r="AB53" s="87">
        <v>5.8000000000000003E-2</v>
      </c>
    </row>
    <row r="54" spans="1:28" s="10" customFormat="1" x14ac:dyDescent="0.25">
      <c r="A54" s="39" t="s">
        <v>306</v>
      </c>
      <c r="B54" s="87">
        <v>0.21994884910485935</v>
      </c>
      <c r="C54" s="87">
        <v>0.17178175618073316</v>
      </c>
      <c r="D54" s="87">
        <v>0.3132992327365729</v>
      </c>
      <c r="E54" s="87">
        <v>0.10358056265984655</v>
      </c>
      <c r="F54" s="87">
        <v>2.6427962489343565E-2</v>
      </c>
      <c r="G54" s="87">
        <v>0.1206308610400682</v>
      </c>
      <c r="H54" s="87">
        <v>1.7050298380221654E-3</v>
      </c>
      <c r="I54" s="87">
        <v>4.2625745950554135E-2</v>
      </c>
      <c r="J54" s="86">
        <v>0.99999999999999978</v>
      </c>
      <c r="K54" s="89">
        <v>2346</v>
      </c>
      <c r="L54" s="39"/>
      <c r="M54" s="87">
        <v>0.20399999999999999</v>
      </c>
      <c r="N54" s="87">
        <v>0.23699999999999999</v>
      </c>
      <c r="O54" s="87">
        <v>0.157</v>
      </c>
      <c r="P54" s="87">
        <v>0.188</v>
      </c>
      <c r="Q54" s="87">
        <v>0.29499999999999998</v>
      </c>
      <c r="R54" s="87">
        <v>0.33200000000000002</v>
      </c>
      <c r="S54" s="87">
        <v>9.1999999999999998E-2</v>
      </c>
      <c r="T54" s="87">
        <v>0.11700000000000001</v>
      </c>
      <c r="U54" s="87">
        <v>2.1000000000000001E-2</v>
      </c>
      <c r="V54" s="87">
        <v>3.4000000000000002E-2</v>
      </c>
      <c r="W54" s="87">
        <v>0.108</v>
      </c>
      <c r="X54" s="87">
        <v>0.13400000000000001</v>
      </c>
      <c r="Y54" s="87">
        <v>1E-3</v>
      </c>
      <c r="Z54" s="87">
        <v>4.0000000000000001E-3</v>
      </c>
      <c r="AA54" s="87">
        <v>3.5000000000000003E-2</v>
      </c>
      <c r="AB54" s="87">
        <v>5.1999999999999998E-2</v>
      </c>
    </row>
    <row r="55" spans="1:28" s="10" customFormat="1" x14ac:dyDescent="0.25">
      <c r="A55" s="39" t="s">
        <v>307</v>
      </c>
      <c r="B55" s="87">
        <v>7.7764054709299668E-4</v>
      </c>
      <c r="C55" s="87">
        <v>7.7764054709299668E-4</v>
      </c>
      <c r="D55" s="87">
        <v>0.67522071268468964</v>
      </c>
      <c r="E55" s="87">
        <v>0.21298202278029368</v>
      </c>
      <c r="F55" s="87">
        <v>4.7619047619047616E-2</v>
      </c>
      <c r="G55" s="87">
        <v>1.1893326014363478E-2</v>
      </c>
      <c r="H55" s="87">
        <v>4.5743561593705688E-5</v>
      </c>
      <c r="I55" s="87">
        <v>5.0683866245825902E-2</v>
      </c>
      <c r="J55" s="86">
        <v>0.99999999999999989</v>
      </c>
      <c r="K55" s="89">
        <v>21861</v>
      </c>
      <c r="L55" s="39"/>
      <c r="M55" s="87">
        <v>0</v>
      </c>
      <c r="N55" s="87">
        <v>1E-3</v>
      </c>
      <c r="O55" s="87">
        <v>0</v>
      </c>
      <c r="P55" s="87">
        <v>1E-3</v>
      </c>
      <c r="Q55" s="87">
        <v>0.66900000000000004</v>
      </c>
      <c r="R55" s="87">
        <v>0.68100000000000005</v>
      </c>
      <c r="S55" s="87">
        <v>0.20799999999999999</v>
      </c>
      <c r="T55" s="87">
        <v>0.218</v>
      </c>
      <c r="U55" s="87">
        <v>4.4999999999999998E-2</v>
      </c>
      <c r="V55" s="87">
        <v>5.0999999999999997E-2</v>
      </c>
      <c r="W55" s="87">
        <v>1.0999999999999999E-2</v>
      </c>
      <c r="X55" s="87">
        <v>1.2999999999999999E-2</v>
      </c>
      <c r="Y55" s="87">
        <v>0</v>
      </c>
      <c r="Z55" s="87">
        <v>0</v>
      </c>
      <c r="AA55" s="87">
        <v>4.8000000000000001E-2</v>
      </c>
      <c r="AB55" s="87">
        <v>5.3999999999999999E-2</v>
      </c>
    </row>
    <row r="56" spans="1:28" s="10" customFormat="1" x14ac:dyDescent="0.25">
      <c r="A56" s="39" t="s">
        <v>308</v>
      </c>
      <c r="B56" s="87">
        <v>1.7280959061344216E-2</v>
      </c>
      <c r="C56" s="87">
        <v>0.27808952939676063</v>
      </c>
      <c r="D56" s="87">
        <v>0.25369850784338732</v>
      </c>
      <c r="E56" s="87">
        <v>9.2526463461293201E-2</v>
      </c>
      <c r="F56" s="87">
        <v>5.4521107001657951E-2</v>
      </c>
      <c r="G56" s="87">
        <v>0.25698252773880881</v>
      </c>
      <c r="H56" s="87">
        <v>4.8463206223695954E-3</v>
      </c>
      <c r="I56" s="87">
        <v>4.205458487437827E-2</v>
      </c>
      <c r="J56" s="86">
        <v>0.99999999999999989</v>
      </c>
      <c r="K56" s="89">
        <v>31364</v>
      </c>
      <c r="L56" s="39"/>
      <c r="M56" s="87">
        <v>1.6E-2</v>
      </c>
      <c r="N56" s="87">
        <v>1.9E-2</v>
      </c>
      <c r="O56" s="87">
        <v>0.27300000000000002</v>
      </c>
      <c r="P56" s="87">
        <v>0.28299999999999997</v>
      </c>
      <c r="Q56" s="87">
        <v>0.249</v>
      </c>
      <c r="R56" s="87">
        <v>0.25900000000000001</v>
      </c>
      <c r="S56" s="87">
        <v>8.8999999999999996E-2</v>
      </c>
      <c r="T56" s="87">
        <v>9.6000000000000002E-2</v>
      </c>
      <c r="U56" s="87">
        <v>5.1999999999999998E-2</v>
      </c>
      <c r="V56" s="87">
        <v>5.7000000000000002E-2</v>
      </c>
      <c r="W56" s="87">
        <v>0.252</v>
      </c>
      <c r="X56" s="87">
        <v>0.26200000000000001</v>
      </c>
      <c r="Y56" s="87">
        <v>4.0000000000000001E-3</v>
      </c>
      <c r="Z56" s="87">
        <v>6.0000000000000001E-3</v>
      </c>
      <c r="AA56" s="87">
        <v>0.04</v>
      </c>
      <c r="AB56" s="87">
        <v>4.3999999999999997E-2</v>
      </c>
    </row>
    <row r="57" spans="1:28" s="10" customFormat="1" x14ac:dyDescent="0.25">
      <c r="A57" s="39" t="s">
        <v>309</v>
      </c>
      <c r="B57" s="87">
        <v>0.60777537796976244</v>
      </c>
      <c r="C57" s="87">
        <v>0.13585313174946004</v>
      </c>
      <c r="D57" s="87">
        <v>0.14319654427645789</v>
      </c>
      <c r="E57" s="87">
        <v>5.3995680345572353E-2</v>
      </c>
      <c r="F57" s="87">
        <v>2.8077753779697625E-3</v>
      </c>
      <c r="G57" s="87">
        <v>7.7753779697624188E-3</v>
      </c>
      <c r="H57" s="87" t="s">
        <v>203</v>
      </c>
      <c r="I57" s="87">
        <v>4.859611231101512E-2</v>
      </c>
      <c r="J57" s="86">
        <v>1</v>
      </c>
      <c r="K57" s="89">
        <v>4630</v>
      </c>
      <c r="L57" s="39"/>
      <c r="M57" s="87">
        <v>0.59399999999999997</v>
      </c>
      <c r="N57" s="87">
        <v>0.622</v>
      </c>
      <c r="O57" s="87">
        <v>0.126</v>
      </c>
      <c r="P57" s="87">
        <v>0.14599999999999999</v>
      </c>
      <c r="Q57" s="87">
        <v>0.13300000000000001</v>
      </c>
      <c r="R57" s="87">
        <v>0.154</v>
      </c>
      <c r="S57" s="87">
        <v>4.8000000000000001E-2</v>
      </c>
      <c r="T57" s="87">
        <v>6.0999999999999999E-2</v>
      </c>
      <c r="U57" s="87">
        <v>2E-3</v>
      </c>
      <c r="V57" s="87">
        <v>5.0000000000000001E-3</v>
      </c>
      <c r="W57" s="87">
        <v>6.0000000000000001E-3</v>
      </c>
      <c r="X57" s="87">
        <v>1.0999999999999999E-2</v>
      </c>
      <c r="Y57" s="87" t="s">
        <v>203</v>
      </c>
      <c r="Z57" s="87" t="s">
        <v>203</v>
      </c>
      <c r="AA57" s="87">
        <v>4.2999999999999997E-2</v>
      </c>
      <c r="AB57" s="87">
        <v>5.5E-2</v>
      </c>
    </row>
    <row r="58" spans="1:28" s="10" customFormat="1" x14ac:dyDescent="0.25">
      <c r="A58" s="39" t="s">
        <v>310</v>
      </c>
      <c r="B58" s="87">
        <v>0.28157221490037987</v>
      </c>
      <c r="C58" s="87">
        <v>0.42150554306535393</v>
      </c>
      <c r="D58" s="87">
        <v>0.15089024989017236</v>
      </c>
      <c r="E58" s="87">
        <v>3.886606196862806E-2</v>
      </c>
      <c r="F58" s="87">
        <v>2.9459648034731375E-3</v>
      </c>
      <c r="G58" s="87">
        <v>4.5584929064268545E-2</v>
      </c>
      <c r="H58" s="87">
        <v>3.2302245652117735E-3</v>
      </c>
      <c r="I58" s="87">
        <v>5.5404811742512342E-2</v>
      </c>
      <c r="J58" s="86">
        <v>1.0000000000000002</v>
      </c>
      <c r="K58" s="89">
        <v>38697</v>
      </c>
      <c r="L58" s="39"/>
      <c r="M58" s="87">
        <v>0.27700000000000002</v>
      </c>
      <c r="N58" s="87">
        <v>0.28599999999999998</v>
      </c>
      <c r="O58" s="87">
        <v>0.41699999999999998</v>
      </c>
      <c r="P58" s="87">
        <v>0.42599999999999999</v>
      </c>
      <c r="Q58" s="87">
        <v>0.14699999999999999</v>
      </c>
      <c r="R58" s="87">
        <v>0.154</v>
      </c>
      <c r="S58" s="87">
        <v>3.6999999999999998E-2</v>
      </c>
      <c r="T58" s="87">
        <v>4.1000000000000002E-2</v>
      </c>
      <c r="U58" s="87">
        <v>2E-3</v>
      </c>
      <c r="V58" s="87">
        <v>4.0000000000000001E-3</v>
      </c>
      <c r="W58" s="87">
        <v>4.3999999999999997E-2</v>
      </c>
      <c r="X58" s="87">
        <v>4.8000000000000001E-2</v>
      </c>
      <c r="Y58" s="87">
        <v>3.0000000000000001E-3</v>
      </c>
      <c r="Z58" s="87">
        <v>4.0000000000000001E-3</v>
      </c>
      <c r="AA58" s="87">
        <v>5.2999999999999999E-2</v>
      </c>
      <c r="AB58" s="87">
        <v>5.8000000000000003E-2</v>
      </c>
    </row>
    <row r="59" spans="1:28" s="10" customFormat="1" x14ac:dyDescent="0.25">
      <c r="A59" s="39" t="s">
        <v>311</v>
      </c>
      <c r="B59" s="87" t="s">
        <v>203</v>
      </c>
      <c r="C59" s="87">
        <v>0.32690124858115777</v>
      </c>
      <c r="D59" s="87">
        <v>0.41940976163450622</v>
      </c>
      <c r="E59" s="87">
        <v>0.10442678774120318</v>
      </c>
      <c r="F59" s="87">
        <v>1.872871736662883E-2</v>
      </c>
      <c r="G59" s="87">
        <v>9.9886492622020429E-2</v>
      </c>
      <c r="H59" s="87">
        <v>5.6753688989784334E-4</v>
      </c>
      <c r="I59" s="87">
        <v>3.0079455164585697E-2</v>
      </c>
      <c r="J59" s="86">
        <v>1</v>
      </c>
      <c r="K59" s="89">
        <v>1762</v>
      </c>
      <c r="L59" s="39"/>
      <c r="M59" s="87" t="s">
        <v>203</v>
      </c>
      <c r="N59" s="87" t="s">
        <v>203</v>
      </c>
      <c r="O59" s="87">
        <v>0.30499999999999999</v>
      </c>
      <c r="P59" s="87">
        <v>0.34899999999999998</v>
      </c>
      <c r="Q59" s="87">
        <v>0.39700000000000002</v>
      </c>
      <c r="R59" s="87">
        <v>0.443</v>
      </c>
      <c r="S59" s="87">
        <v>9.0999999999999998E-2</v>
      </c>
      <c r="T59" s="87">
        <v>0.12</v>
      </c>
      <c r="U59" s="87">
        <v>1.2999999999999999E-2</v>
      </c>
      <c r="V59" s="87">
        <v>2.5999999999999999E-2</v>
      </c>
      <c r="W59" s="87">
        <v>8.6999999999999994E-2</v>
      </c>
      <c r="X59" s="87">
        <v>0.115</v>
      </c>
      <c r="Y59" s="87">
        <v>0</v>
      </c>
      <c r="Z59" s="87">
        <v>3.0000000000000001E-3</v>
      </c>
      <c r="AA59" s="87">
        <v>2.3E-2</v>
      </c>
      <c r="AB59" s="87">
        <v>3.9E-2</v>
      </c>
    </row>
    <row r="60" spans="1:28" s="10" customFormat="1" x14ac:dyDescent="0.25">
      <c r="A60" s="39" t="s">
        <v>312</v>
      </c>
      <c r="B60" s="87" t="s">
        <v>203</v>
      </c>
      <c r="C60" s="87">
        <v>0.25375939849624063</v>
      </c>
      <c r="D60" s="87">
        <v>0.35526315789473684</v>
      </c>
      <c r="E60" s="87">
        <v>0.19360902255639098</v>
      </c>
      <c r="F60" s="87">
        <v>1.5037593984962405E-2</v>
      </c>
      <c r="G60" s="87">
        <v>0.12969924812030076</v>
      </c>
      <c r="H60" s="87">
        <v>7.5187969924812026E-3</v>
      </c>
      <c r="I60" s="87">
        <v>4.5112781954887216E-2</v>
      </c>
      <c r="J60" s="86">
        <v>1</v>
      </c>
      <c r="K60" s="89">
        <v>532</v>
      </c>
      <c r="L60" s="39"/>
      <c r="M60" s="87" t="s">
        <v>203</v>
      </c>
      <c r="N60" s="87" t="s">
        <v>203</v>
      </c>
      <c r="O60" s="87">
        <v>0.219</v>
      </c>
      <c r="P60" s="87">
        <v>0.29199999999999998</v>
      </c>
      <c r="Q60" s="87">
        <v>0.316</v>
      </c>
      <c r="R60" s="87">
        <v>0.39700000000000002</v>
      </c>
      <c r="S60" s="87">
        <v>0.16200000000000001</v>
      </c>
      <c r="T60" s="87">
        <v>0.22900000000000001</v>
      </c>
      <c r="U60" s="87">
        <v>8.0000000000000002E-3</v>
      </c>
      <c r="V60" s="87">
        <v>2.9000000000000001E-2</v>
      </c>
      <c r="W60" s="87">
        <v>0.104</v>
      </c>
      <c r="X60" s="87">
        <v>0.161</v>
      </c>
      <c r="Y60" s="87">
        <v>3.0000000000000001E-3</v>
      </c>
      <c r="Z60" s="87">
        <v>1.9E-2</v>
      </c>
      <c r="AA60" s="87">
        <v>3.1E-2</v>
      </c>
      <c r="AB60" s="87">
        <v>6.6000000000000003E-2</v>
      </c>
    </row>
    <row r="61" spans="1:28" s="10" customFormat="1" x14ac:dyDescent="0.25">
      <c r="A61" s="39" t="s">
        <v>313</v>
      </c>
      <c r="B61" s="87" t="s">
        <v>203</v>
      </c>
      <c r="C61" s="87">
        <v>0.29725759059745349</v>
      </c>
      <c r="D61" s="87">
        <v>0.26101860920666015</v>
      </c>
      <c r="E61" s="87">
        <v>0.31782566111655242</v>
      </c>
      <c r="F61" s="87">
        <v>1.4691478942213516E-2</v>
      </c>
      <c r="G61" s="87">
        <v>6.1704211557296766E-2</v>
      </c>
      <c r="H61" s="87">
        <v>2.9382957884427031E-3</v>
      </c>
      <c r="I61" s="87">
        <v>4.4564152791380998E-2</v>
      </c>
      <c r="J61" s="86">
        <v>1.0000000000000002</v>
      </c>
      <c r="K61" s="89">
        <v>2042</v>
      </c>
      <c r="L61" s="39"/>
      <c r="M61" s="87" t="s">
        <v>203</v>
      </c>
      <c r="N61" s="87" t="s">
        <v>203</v>
      </c>
      <c r="O61" s="87">
        <v>0.27800000000000002</v>
      </c>
      <c r="P61" s="87">
        <v>0.317</v>
      </c>
      <c r="Q61" s="87">
        <v>0.24199999999999999</v>
      </c>
      <c r="R61" s="87">
        <v>0.28100000000000003</v>
      </c>
      <c r="S61" s="87">
        <v>0.29799999999999999</v>
      </c>
      <c r="T61" s="87">
        <v>0.33800000000000002</v>
      </c>
      <c r="U61" s="87">
        <v>0.01</v>
      </c>
      <c r="V61" s="87">
        <v>2.1000000000000001E-2</v>
      </c>
      <c r="W61" s="87">
        <v>5.1999999999999998E-2</v>
      </c>
      <c r="X61" s="87">
        <v>7.2999999999999995E-2</v>
      </c>
      <c r="Y61" s="87">
        <v>1E-3</v>
      </c>
      <c r="Z61" s="87">
        <v>6.0000000000000001E-3</v>
      </c>
      <c r="AA61" s="87">
        <v>3.5999999999999997E-2</v>
      </c>
      <c r="AB61" s="87">
        <v>5.3999999999999999E-2</v>
      </c>
    </row>
    <row r="62" spans="1:28" s="10" customFormat="1" x14ac:dyDescent="0.25">
      <c r="A62" s="39" t="s">
        <v>314</v>
      </c>
      <c r="B62" s="87" t="s">
        <v>203</v>
      </c>
      <c r="C62" s="87">
        <v>0.39954682779456191</v>
      </c>
      <c r="D62" s="87">
        <v>0.34818731117824775</v>
      </c>
      <c r="E62" s="87">
        <v>0.12084592145015106</v>
      </c>
      <c r="F62" s="87">
        <v>1.5861027190332326E-2</v>
      </c>
      <c r="G62" s="87">
        <v>6.4199395770392756E-2</v>
      </c>
      <c r="H62" s="87" t="s">
        <v>203</v>
      </c>
      <c r="I62" s="87">
        <v>5.1359516616314202E-2</v>
      </c>
      <c r="J62" s="86">
        <v>1</v>
      </c>
      <c r="K62" s="89">
        <v>1324</v>
      </c>
      <c r="L62" s="39"/>
      <c r="M62" s="87" t="s">
        <v>203</v>
      </c>
      <c r="N62" s="87" t="s">
        <v>203</v>
      </c>
      <c r="O62" s="87">
        <v>0.373</v>
      </c>
      <c r="P62" s="87">
        <v>0.42599999999999999</v>
      </c>
      <c r="Q62" s="87">
        <v>0.32300000000000001</v>
      </c>
      <c r="R62" s="87">
        <v>0.374</v>
      </c>
      <c r="S62" s="87">
        <v>0.104</v>
      </c>
      <c r="T62" s="87">
        <v>0.14000000000000001</v>
      </c>
      <c r="U62" s="87">
        <v>0.01</v>
      </c>
      <c r="V62" s="87">
        <v>2.4E-2</v>
      </c>
      <c r="W62" s="87">
        <v>5.1999999999999998E-2</v>
      </c>
      <c r="X62" s="87">
        <v>7.9000000000000001E-2</v>
      </c>
      <c r="Y62" s="87" t="s">
        <v>203</v>
      </c>
      <c r="Z62" s="87" t="s">
        <v>203</v>
      </c>
      <c r="AA62" s="87">
        <v>4.1000000000000002E-2</v>
      </c>
      <c r="AB62" s="87">
        <v>6.5000000000000002E-2</v>
      </c>
    </row>
    <row r="63" spans="1:28" s="10" customFormat="1" x14ac:dyDescent="0.25">
      <c r="A63" s="39" t="s">
        <v>315</v>
      </c>
      <c r="B63" s="87" t="s">
        <v>203</v>
      </c>
      <c r="C63" s="87">
        <v>0.27648384673178061</v>
      </c>
      <c r="D63" s="87">
        <v>0.38842975206611569</v>
      </c>
      <c r="E63" s="87">
        <v>0.16528925619834711</v>
      </c>
      <c r="F63" s="87">
        <v>2.02854996243426E-2</v>
      </c>
      <c r="G63" s="87">
        <v>9.9924868519909837E-2</v>
      </c>
      <c r="H63" s="87" t="s">
        <v>203</v>
      </c>
      <c r="I63" s="87">
        <v>4.9586776859504134E-2</v>
      </c>
      <c r="J63" s="86">
        <v>1</v>
      </c>
      <c r="K63" s="89">
        <v>1331</v>
      </c>
      <c r="L63" s="39"/>
      <c r="M63" s="87" t="s">
        <v>203</v>
      </c>
      <c r="N63" s="87" t="s">
        <v>203</v>
      </c>
      <c r="O63" s="87">
        <v>0.253</v>
      </c>
      <c r="P63" s="87">
        <v>0.30099999999999999</v>
      </c>
      <c r="Q63" s="87">
        <v>0.36299999999999999</v>
      </c>
      <c r="R63" s="87">
        <v>0.41499999999999998</v>
      </c>
      <c r="S63" s="87">
        <v>0.14599999999999999</v>
      </c>
      <c r="T63" s="87">
        <v>0.186</v>
      </c>
      <c r="U63" s="87">
        <v>1.4E-2</v>
      </c>
      <c r="V63" s="87">
        <v>2.9000000000000001E-2</v>
      </c>
      <c r="W63" s="87">
        <v>8.5000000000000006E-2</v>
      </c>
      <c r="X63" s="87">
        <v>0.11700000000000001</v>
      </c>
      <c r="Y63" s="87" t="s">
        <v>203</v>
      </c>
      <c r="Z63" s="87" t="s">
        <v>203</v>
      </c>
      <c r="AA63" s="87">
        <v>3.9E-2</v>
      </c>
      <c r="AB63" s="87">
        <v>6.3E-2</v>
      </c>
    </row>
    <row r="64" spans="1:28" s="10" customFormat="1" x14ac:dyDescent="0.25">
      <c r="A64" s="39" t="s">
        <v>316</v>
      </c>
      <c r="B64" s="87" t="s">
        <v>203</v>
      </c>
      <c r="C64" s="87">
        <v>0.12560909583107743</v>
      </c>
      <c r="D64" s="87">
        <v>0.53383865728207902</v>
      </c>
      <c r="E64" s="87">
        <v>0.16242555495397942</v>
      </c>
      <c r="F64" s="87">
        <v>1.8408229561451002E-2</v>
      </c>
      <c r="G64" s="87">
        <v>7.5257173795343801E-2</v>
      </c>
      <c r="H64" s="87">
        <v>1.0828370330265296E-3</v>
      </c>
      <c r="I64" s="87">
        <v>8.337845154304277E-2</v>
      </c>
      <c r="J64" s="86">
        <v>1</v>
      </c>
      <c r="K64" s="89">
        <v>1847</v>
      </c>
      <c r="L64" s="39"/>
      <c r="M64" s="87" t="s">
        <v>203</v>
      </c>
      <c r="N64" s="87" t="s">
        <v>203</v>
      </c>
      <c r="O64" s="87">
        <v>0.111</v>
      </c>
      <c r="P64" s="87">
        <v>0.14199999999999999</v>
      </c>
      <c r="Q64" s="87">
        <v>0.51100000000000001</v>
      </c>
      <c r="R64" s="87">
        <v>0.55600000000000005</v>
      </c>
      <c r="S64" s="87">
        <v>0.14599999999999999</v>
      </c>
      <c r="T64" s="87">
        <v>0.18</v>
      </c>
      <c r="U64" s="87">
        <v>1.2999999999999999E-2</v>
      </c>
      <c r="V64" s="87">
        <v>2.5999999999999999E-2</v>
      </c>
      <c r="W64" s="87">
        <v>6.4000000000000001E-2</v>
      </c>
      <c r="X64" s="87">
        <v>8.7999999999999995E-2</v>
      </c>
      <c r="Y64" s="87">
        <v>0</v>
      </c>
      <c r="Z64" s="87">
        <v>4.0000000000000001E-3</v>
      </c>
      <c r="AA64" s="87">
        <v>7.1999999999999995E-2</v>
      </c>
      <c r="AB64" s="87">
        <v>9.7000000000000003E-2</v>
      </c>
    </row>
    <row r="65" spans="1:28" s="10" customFormat="1" x14ac:dyDescent="0.25">
      <c r="A65" s="39" t="s">
        <v>317</v>
      </c>
      <c r="B65" s="87" t="s">
        <v>203</v>
      </c>
      <c r="C65" s="87">
        <v>0.26709401709401709</v>
      </c>
      <c r="D65" s="87">
        <v>0.3383190883190883</v>
      </c>
      <c r="E65" s="87">
        <v>0.14458689458689458</v>
      </c>
      <c r="F65" s="87">
        <v>2.564102564102564E-2</v>
      </c>
      <c r="G65" s="87">
        <v>0.16666666666666666</v>
      </c>
      <c r="H65" s="87" t="s">
        <v>203</v>
      </c>
      <c r="I65" s="87">
        <v>5.7692307692307696E-2</v>
      </c>
      <c r="J65" s="86">
        <v>0.99999999999999989</v>
      </c>
      <c r="K65" s="89">
        <v>1404</v>
      </c>
      <c r="L65" s="39"/>
      <c r="M65" s="87" t="s">
        <v>203</v>
      </c>
      <c r="N65" s="87" t="s">
        <v>203</v>
      </c>
      <c r="O65" s="87">
        <v>0.245</v>
      </c>
      <c r="P65" s="87">
        <v>0.29099999999999998</v>
      </c>
      <c r="Q65" s="87">
        <v>0.314</v>
      </c>
      <c r="R65" s="87">
        <v>0.36299999999999999</v>
      </c>
      <c r="S65" s="87">
        <v>0.127</v>
      </c>
      <c r="T65" s="87">
        <v>0.16400000000000001</v>
      </c>
      <c r="U65" s="87">
        <v>1.9E-2</v>
      </c>
      <c r="V65" s="87">
        <v>3.5000000000000003E-2</v>
      </c>
      <c r="W65" s="87">
        <v>0.14799999999999999</v>
      </c>
      <c r="X65" s="87">
        <v>0.187</v>
      </c>
      <c r="Y65" s="87" t="s">
        <v>203</v>
      </c>
      <c r="Z65" s="87" t="s">
        <v>203</v>
      </c>
      <c r="AA65" s="87">
        <v>4.7E-2</v>
      </c>
      <c r="AB65" s="87">
        <v>7.0999999999999994E-2</v>
      </c>
    </row>
    <row r="66" spans="1:28" s="10" customFormat="1" x14ac:dyDescent="0.25">
      <c r="A66" s="39" t="s">
        <v>318</v>
      </c>
      <c r="B66" s="87" t="s">
        <v>203</v>
      </c>
      <c r="C66" s="87">
        <v>0.20172582220774993</v>
      </c>
      <c r="D66" s="87">
        <v>0.29680885704982091</v>
      </c>
      <c r="E66" s="87">
        <v>0.17762943666558123</v>
      </c>
      <c r="F66" s="87">
        <v>2.6050146532074242E-2</v>
      </c>
      <c r="G66" s="87">
        <v>0.24601107131227612</v>
      </c>
      <c r="H66" s="87">
        <v>5.5356561380657766E-3</v>
      </c>
      <c r="I66" s="87">
        <v>4.6239010094431779E-2</v>
      </c>
      <c r="J66" s="86">
        <v>0.99999999999999989</v>
      </c>
      <c r="K66" s="89">
        <v>6142</v>
      </c>
      <c r="L66" s="39"/>
      <c r="M66" s="87" t="s">
        <v>203</v>
      </c>
      <c r="N66" s="87" t="s">
        <v>203</v>
      </c>
      <c r="O66" s="87">
        <v>0.192</v>
      </c>
      <c r="P66" s="87">
        <v>0.21199999999999999</v>
      </c>
      <c r="Q66" s="87">
        <v>0.28599999999999998</v>
      </c>
      <c r="R66" s="87">
        <v>0.308</v>
      </c>
      <c r="S66" s="87">
        <v>0.16800000000000001</v>
      </c>
      <c r="T66" s="87">
        <v>0.187</v>
      </c>
      <c r="U66" s="87">
        <v>2.1999999999999999E-2</v>
      </c>
      <c r="V66" s="87">
        <v>0.03</v>
      </c>
      <c r="W66" s="87">
        <v>0.23499999999999999</v>
      </c>
      <c r="X66" s="87">
        <v>0.25700000000000001</v>
      </c>
      <c r="Y66" s="87">
        <v>4.0000000000000001E-3</v>
      </c>
      <c r="Z66" s="87">
        <v>8.0000000000000002E-3</v>
      </c>
      <c r="AA66" s="87">
        <v>4.1000000000000002E-2</v>
      </c>
      <c r="AB66" s="87">
        <v>5.1999999999999998E-2</v>
      </c>
    </row>
    <row r="67" spans="1:28" s="10" customFormat="1" x14ac:dyDescent="0.25">
      <c r="A67" s="39" t="s">
        <v>319</v>
      </c>
      <c r="B67" s="87" t="s">
        <v>203</v>
      </c>
      <c r="C67" s="87">
        <v>2.6114362899594776E-2</v>
      </c>
      <c r="D67" s="87">
        <v>0.22062134173795589</v>
      </c>
      <c r="E67" s="87">
        <v>0.11796488068437641</v>
      </c>
      <c r="F67" s="87">
        <v>5.0427735254389913E-2</v>
      </c>
      <c r="G67" s="87">
        <v>0.54029716343989198</v>
      </c>
      <c r="H67" s="87">
        <v>1.8009905447996398E-3</v>
      </c>
      <c r="I67" s="87">
        <v>4.2773525438991447E-2</v>
      </c>
      <c r="J67" s="86">
        <v>1</v>
      </c>
      <c r="K67" s="89">
        <v>2221</v>
      </c>
      <c r="L67" s="39"/>
      <c r="M67" s="87" t="s">
        <v>203</v>
      </c>
      <c r="N67" s="87" t="s">
        <v>203</v>
      </c>
      <c r="O67" s="87">
        <v>0.02</v>
      </c>
      <c r="P67" s="87">
        <v>3.4000000000000002E-2</v>
      </c>
      <c r="Q67" s="87">
        <v>0.20399999999999999</v>
      </c>
      <c r="R67" s="87">
        <v>0.23799999999999999</v>
      </c>
      <c r="S67" s="87">
        <v>0.105</v>
      </c>
      <c r="T67" s="87">
        <v>0.13200000000000001</v>
      </c>
      <c r="U67" s="87">
        <v>4.2000000000000003E-2</v>
      </c>
      <c r="V67" s="87">
        <v>0.06</v>
      </c>
      <c r="W67" s="87">
        <v>0.52</v>
      </c>
      <c r="X67" s="87">
        <v>0.56100000000000005</v>
      </c>
      <c r="Y67" s="87">
        <v>1E-3</v>
      </c>
      <c r="Z67" s="87">
        <v>5.0000000000000001E-3</v>
      </c>
      <c r="AA67" s="87">
        <v>3.5000000000000003E-2</v>
      </c>
      <c r="AB67" s="87">
        <v>5.1999999999999998E-2</v>
      </c>
    </row>
    <row r="68" spans="1:28" s="10" customFormat="1" x14ac:dyDescent="0.25">
      <c r="A68" s="39" t="s">
        <v>320</v>
      </c>
      <c r="B68" s="87" t="s">
        <v>203</v>
      </c>
      <c r="C68" s="87">
        <v>0.11145374449339207</v>
      </c>
      <c r="D68" s="87">
        <v>0.4352422907488987</v>
      </c>
      <c r="E68" s="87">
        <v>0.11541850220264317</v>
      </c>
      <c r="F68" s="87">
        <v>1.6299559471365639E-2</v>
      </c>
      <c r="G68" s="87">
        <v>0.23083700440528634</v>
      </c>
      <c r="H68" s="87">
        <v>7.048458149779736E-3</v>
      </c>
      <c r="I68" s="87">
        <v>8.3700440528634359E-2</v>
      </c>
      <c r="J68" s="86">
        <v>0.99999999999999989</v>
      </c>
      <c r="K68" s="89">
        <v>2270</v>
      </c>
      <c r="L68" s="39"/>
      <c r="M68" s="87" t="s">
        <v>203</v>
      </c>
      <c r="N68" s="87" t="s">
        <v>203</v>
      </c>
      <c r="O68" s="87">
        <v>9.9000000000000005E-2</v>
      </c>
      <c r="P68" s="87">
        <v>0.125</v>
      </c>
      <c r="Q68" s="87">
        <v>0.41499999999999998</v>
      </c>
      <c r="R68" s="87">
        <v>0.45600000000000002</v>
      </c>
      <c r="S68" s="87">
        <v>0.10299999999999999</v>
      </c>
      <c r="T68" s="87">
        <v>0.129</v>
      </c>
      <c r="U68" s="87">
        <v>1.2E-2</v>
      </c>
      <c r="V68" s="87">
        <v>2.1999999999999999E-2</v>
      </c>
      <c r="W68" s="87">
        <v>0.214</v>
      </c>
      <c r="X68" s="87">
        <v>0.249</v>
      </c>
      <c r="Y68" s="87">
        <v>4.0000000000000001E-3</v>
      </c>
      <c r="Z68" s="87">
        <v>1.0999999999999999E-2</v>
      </c>
      <c r="AA68" s="87">
        <v>7.2999999999999995E-2</v>
      </c>
      <c r="AB68" s="87">
        <v>9.6000000000000002E-2</v>
      </c>
    </row>
    <row r="69" spans="1:28" s="10" customFormat="1" x14ac:dyDescent="0.25">
      <c r="A69" s="39" t="s">
        <v>321</v>
      </c>
      <c r="B69" s="87" t="s">
        <v>203</v>
      </c>
      <c r="C69" s="87">
        <v>4.9210770659238623E-2</v>
      </c>
      <c r="D69" s="87">
        <v>0.21355617455896009</v>
      </c>
      <c r="E69" s="87">
        <v>0.11234911792014857</v>
      </c>
      <c r="F69" s="87">
        <v>7.3351903435468893E-2</v>
      </c>
      <c r="G69" s="87">
        <v>0.47910863509749302</v>
      </c>
      <c r="H69" s="87">
        <v>2.7855153203342618E-3</v>
      </c>
      <c r="I69" s="87">
        <v>6.9637883008356549E-2</v>
      </c>
      <c r="J69" s="86">
        <v>1</v>
      </c>
      <c r="K69" s="89">
        <v>1077</v>
      </c>
      <c r="L69" s="39"/>
      <c r="M69" s="87" t="s">
        <v>203</v>
      </c>
      <c r="N69" s="87" t="s">
        <v>203</v>
      </c>
      <c r="O69" s="87">
        <v>3.7999999999999999E-2</v>
      </c>
      <c r="P69" s="87">
        <v>6.4000000000000001E-2</v>
      </c>
      <c r="Q69" s="87">
        <v>0.19</v>
      </c>
      <c r="R69" s="87">
        <v>0.23899999999999999</v>
      </c>
      <c r="S69" s="87">
        <v>9.5000000000000001E-2</v>
      </c>
      <c r="T69" s="87">
        <v>0.13300000000000001</v>
      </c>
      <c r="U69" s="87">
        <v>5.8999999999999997E-2</v>
      </c>
      <c r="V69" s="87">
        <v>0.09</v>
      </c>
      <c r="W69" s="87">
        <v>0.44900000000000001</v>
      </c>
      <c r="X69" s="87">
        <v>0.50900000000000001</v>
      </c>
      <c r="Y69" s="87">
        <v>1E-3</v>
      </c>
      <c r="Z69" s="87">
        <v>8.0000000000000002E-3</v>
      </c>
      <c r="AA69" s="87">
        <v>5.6000000000000001E-2</v>
      </c>
      <c r="AB69" s="87">
        <v>8.5999999999999993E-2</v>
      </c>
    </row>
    <row r="70" spans="1:28" s="10" customFormat="1" x14ac:dyDescent="0.25">
      <c r="A70" s="39" t="s">
        <v>322</v>
      </c>
      <c r="B70" s="87" t="s">
        <v>203</v>
      </c>
      <c r="C70" s="87">
        <v>8.6287625418060204E-2</v>
      </c>
      <c r="D70" s="87">
        <v>0.22341137123745819</v>
      </c>
      <c r="E70" s="87">
        <v>0.14013377926421405</v>
      </c>
      <c r="F70" s="87">
        <v>2.9096989966555183E-2</v>
      </c>
      <c r="G70" s="87">
        <v>0.47056856187290969</v>
      </c>
      <c r="H70" s="87">
        <v>8.6956521739130436E-3</v>
      </c>
      <c r="I70" s="87">
        <v>4.1806020066889632E-2</v>
      </c>
      <c r="J70" s="86">
        <v>0.99999999999999989</v>
      </c>
      <c r="K70" s="89">
        <v>2990</v>
      </c>
      <c r="L70" s="39"/>
      <c r="M70" s="87" t="s">
        <v>203</v>
      </c>
      <c r="N70" s="87" t="s">
        <v>203</v>
      </c>
      <c r="O70" s="87">
        <v>7.6999999999999999E-2</v>
      </c>
      <c r="P70" s="87">
        <v>9.7000000000000003E-2</v>
      </c>
      <c r="Q70" s="87">
        <v>0.20899999999999999</v>
      </c>
      <c r="R70" s="87">
        <v>0.23899999999999999</v>
      </c>
      <c r="S70" s="87">
        <v>0.128</v>
      </c>
      <c r="T70" s="87">
        <v>0.153</v>
      </c>
      <c r="U70" s="87">
        <v>2.4E-2</v>
      </c>
      <c r="V70" s="87">
        <v>3.5999999999999997E-2</v>
      </c>
      <c r="W70" s="87">
        <v>0.45300000000000001</v>
      </c>
      <c r="X70" s="87">
        <v>0.48799999999999999</v>
      </c>
      <c r="Y70" s="87">
        <v>6.0000000000000001E-3</v>
      </c>
      <c r="Z70" s="87">
        <v>1.2999999999999999E-2</v>
      </c>
      <c r="AA70" s="87">
        <v>3.5000000000000003E-2</v>
      </c>
      <c r="AB70" s="87">
        <v>0.05</v>
      </c>
    </row>
    <row r="71" spans="1:28" s="10" customFormat="1" x14ac:dyDescent="0.25">
      <c r="A71" s="39" t="s">
        <v>323</v>
      </c>
      <c r="B71" s="87" t="s">
        <v>203</v>
      </c>
      <c r="C71" s="87">
        <v>0.24155441359807828</v>
      </c>
      <c r="D71" s="87">
        <v>0.21683339921549549</v>
      </c>
      <c r="E71" s="87">
        <v>0.10043482227019795</v>
      </c>
      <c r="F71" s="87">
        <v>2.2440478000425701E-2</v>
      </c>
      <c r="G71" s="87">
        <v>0.37862985374160002</v>
      </c>
      <c r="H71" s="87">
        <v>5.5341016207011888E-3</v>
      </c>
      <c r="I71" s="87">
        <v>3.4572931553501385E-2</v>
      </c>
      <c r="J71" s="86">
        <v>1</v>
      </c>
      <c r="K71" s="89">
        <v>32887</v>
      </c>
      <c r="L71" s="39"/>
      <c r="M71" s="87" t="s">
        <v>203</v>
      </c>
      <c r="N71" s="87" t="s">
        <v>203</v>
      </c>
      <c r="O71" s="87">
        <v>0.23699999999999999</v>
      </c>
      <c r="P71" s="87">
        <v>0.246</v>
      </c>
      <c r="Q71" s="87">
        <v>0.21199999999999999</v>
      </c>
      <c r="R71" s="87">
        <v>0.221</v>
      </c>
      <c r="S71" s="87">
        <v>9.7000000000000003E-2</v>
      </c>
      <c r="T71" s="87">
        <v>0.104</v>
      </c>
      <c r="U71" s="87">
        <v>2.1000000000000001E-2</v>
      </c>
      <c r="V71" s="87">
        <v>2.4E-2</v>
      </c>
      <c r="W71" s="87">
        <v>0.373</v>
      </c>
      <c r="X71" s="87">
        <v>0.38400000000000001</v>
      </c>
      <c r="Y71" s="87">
        <v>5.0000000000000001E-3</v>
      </c>
      <c r="Z71" s="87">
        <v>6.0000000000000001E-3</v>
      </c>
      <c r="AA71" s="87">
        <v>3.3000000000000002E-2</v>
      </c>
      <c r="AB71" s="87">
        <v>3.6999999999999998E-2</v>
      </c>
    </row>
    <row r="72" spans="1:28" s="10" customFormat="1" x14ac:dyDescent="0.25">
      <c r="A72" s="39" t="s">
        <v>324</v>
      </c>
      <c r="B72" s="87" t="s">
        <v>203</v>
      </c>
      <c r="C72" s="87">
        <v>0.57446808510638303</v>
      </c>
      <c r="D72" s="87">
        <v>0.2723404255319149</v>
      </c>
      <c r="E72" s="87">
        <v>2.9787234042553193E-2</v>
      </c>
      <c r="F72" s="87">
        <v>4.2553191489361703E-3</v>
      </c>
      <c r="G72" s="87">
        <v>5.9574468085106386E-2</v>
      </c>
      <c r="H72" s="87">
        <v>4.2553191489361703E-3</v>
      </c>
      <c r="I72" s="87">
        <v>5.5319148936170209E-2</v>
      </c>
      <c r="J72" s="86">
        <v>1</v>
      </c>
      <c r="K72" s="89">
        <v>235</v>
      </c>
      <c r="L72" s="39"/>
      <c r="M72" s="87" t="s">
        <v>203</v>
      </c>
      <c r="N72" s="87" t="s">
        <v>203</v>
      </c>
      <c r="O72" s="87">
        <v>0.51100000000000001</v>
      </c>
      <c r="P72" s="87">
        <v>0.63600000000000001</v>
      </c>
      <c r="Q72" s="87">
        <v>0.219</v>
      </c>
      <c r="R72" s="87">
        <v>0.33300000000000002</v>
      </c>
      <c r="S72" s="87">
        <v>1.4999999999999999E-2</v>
      </c>
      <c r="T72" s="87">
        <v>0.06</v>
      </c>
      <c r="U72" s="87">
        <v>1E-3</v>
      </c>
      <c r="V72" s="87">
        <v>2.4E-2</v>
      </c>
      <c r="W72" s="87">
        <v>3.5999999999999997E-2</v>
      </c>
      <c r="X72" s="87">
        <v>9.8000000000000004E-2</v>
      </c>
      <c r="Y72" s="87">
        <v>1E-3</v>
      </c>
      <c r="Z72" s="87">
        <v>2.4E-2</v>
      </c>
      <c r="AA72" s="87">
        <v>3.3000000000000002E-2</v>
      </c>
      <c r="AB72" s="87">
        <v>9.1999999999999998E-2</v>
      </c>
    </row>
    <row r="73" spans="1:28" s="10" customFormat="1" x14ac:dyDescent="0.25">
      <c r="A73" s="39" t="s">
        <v>325</v>
      </c>
      <c r="B73" s="87" t="s">
        <v>203</v>
      </c>
      <c r="C73" s="87">
        <v>0.41287544169611307</v>
      </c>
      <c r="D73" s="87">
        <v>0.34905035335689044</v>
      </c>
      <c r="E73" s="87">
        <v>7.2438162544169613E-2</v>
      </c>
      <c r="F73" s="87">
        <v>9.9381625441696108E-3</v>
      </c>
      <c r="G73" s="87">
        <v>2.7274734982332155E-2</v>
      </c>
      <c r="H73" s="87">
        <v>5.521201413427562E-4</v>
      </c>
      <c r="I73" s="87">
        <v>0.12787102473498232</v>
      </c>
      <c r="J73" s="86">
        <v>0.99999999999999989</v>
      </c>
      <c r="K73" s="89">
        <v>9056</v>
      </c>
      <c r="L73" s="39"/>
      <c r="M73" s="87" t="s">
        <v>203</v>
      </c>
      <c r="N73" s="87" t="s">
        <v>203</v>
      </c>
      <c r="O73" s="87">
        <v>0.40300000000000002</v>
      </c>
      <c r="P73" s="87">
        <v>0.42299999999999999</v>
      </c>
      <c r="Q73" s="87">
        <v>0.33900000000000002</v>
      </c>
      <c r="R73" s="87">
        <v>0.35899999999999999</v>
      </c>
      <c r="S73" s="87">
        <v>6.7000000000000004E-2</v>
      </c>
      <c r="T73" s="87">
        <v>7.8E-2</v>
      </c>
      <c r="U73" s="87">
        <v>8.0000000000000002E-3</v>
      </c>
      <c r="V73" s="87">
        <v>1.2E-2</v>
      </c>
      <c r="W73" s="87">
        <v>2.4E-2</v>
      </c>
      <c r="X73" s="87">
        <v>3.1E-2</v>
      </c>
      <c r="Y73" s="87">
        <v>0</v>
      </c>
      <c r="Z73" s="87">
        <v>1E-3</v>
      </c>
      <c r="AA73" s="87">
        <v>0.121</v>
      </c>
      <c r="AB73" s="87">
        <v>0.13500000000000001</v>
      </c>
    </row>
    <row r="74" spans="1:28" s="10" customFormat="1" x14ac:dyDescent="0.25">
      <c r="A74" s="39" t="s">
        <v>326</v>
      </c>
      <c r="B74" s="87" t="s">
        <v>203</v>
      </c>
      <c r="C74" s="87">
        <v>3.569303985722784E-3</v>
      </c>
      <c r="D74" s="87">
        <v>0.32480666270077335</v>
      </c>
      <c r="E74" s="87">
        <v>0.19214753123140987</v>
      </c>
      <c r="F74" s="87">
        <v>4.3426531826293871E-2</v>
      </c>
      <c r="G74" s="87">
        <v>0.40035693039857229</v>
      </c>
      <c r="H74" s="87">
        <v>5.353955978584176E-3</v>
      </c>
      <c r="I74" s="87">
        <v>3.0339083878643664E-2</v>
      </c>
      <c r="J74" s="86">
        <v>1</v>
      </c>
      <c r="K74" s="89">
        <v>1681</v>
      </c>
      <c r="L74" s="39"/>
      <c r="M74" s="87" t="s">
        <v>203</v>
      </c>
      <c r="N74" s="87" t="s">
        <v>203</v>
      </c>
      <c r="O74" s="87">
        <v>2E-3</v>
      </c>
      <c r="P74" s="87">
        <v>8.0000000000000002E-3</v>
      </c>
      <c r="Q74" s="87">
        <v>0.30299999999999999</v>
      </c>
      <c r="R74" s="87">
        <v>0.34799999999999998</v>
      </c>
      <c r="S74" s="87">
        <v>0.17399999999999999</v>
      </c>
      <c r="T74" s="87">
        <v>0.21199999999999999</v>
      </c>
      <c r="U74" s="87">
        <v>3.5000000000000003E-2</v>
      </c>
      <c r="V74" s="87">
        <v>5.3999999999999999E-2</v>
      </c>
      <c r="W74" s="87">
        <v>0.377</v>
      </c>
      <c r="X74" s="87">
        <v>0.42399999999999999</v>
      </c>
      <c r="Y74" s="87">
        <v>3.0000000000000001E-3</v>
      </c>
      <c r="Z74" s="87">
        <v>0.01</v>
      </c>
      <c r="AA74" s="87">
        <v>2.3E-2</v>
      </c>
      <c r="AB74" s="87">
        <v>0.04</v>
      </c>
    </row>
    <row r="75" spans="1:28" s="10" customFormat="1" x14ac:dyDescent="0.25">
      <c r="A75" s="39" t="s">
        <v>327</v>
      </c>
      <c r="B75" s="87" t="s">
        <v>203</v>
      </c>
      <c r="C75" s="87">
        <v>0.19475138121546962</v>
      </c>
      <c r="D75" s="87">
        <v>0.25230202578268879</v>
      </c>
      <c r="E75" s="87">
        <v>0.15101289134438306</v>
      </c>
      <c r="F75" s="87">
        <v>2.5322283609576429E-2</v>
      </c>
      <c r="G75" s="87">
        <v>0.35174953959484345</v>
      </c>
      <c r="H75" s="87">
        <v>1.3812154696132596E-3</v>
      </c>
      <c r="I75" s="87">
        <v>2.3480662983425413E-2</v>
      </c>
      <c r="J75" s="86">
        <v>1</v>
      </c>
      <c r="K75" s="89">
        <v>2172</v>
      </c>
      <c r="L75" s="39"/>
      <c r="M75" s="87" t="s">
        <v>203</v>
      </c>
      <c r="N75" s="87" t="s">
        <v>203</v>
      </c>
      <c r="O75" s="87">
        <v>0.17899999999999999</v>
      </c>
      <c r="P75" s="87">
        <v>0.21199999999999999</v>
      </c>
      <c r="Q75" s="87">
        <v>0.23400000000000001</v>
      </c>
      <c r="R75" s="87">
        <v>0.27100000000000002</v>
      </c>
      <c r="S75" s="87">
        <v>0.13700000000000001</v>
      </c>
      <c r="T75" s="87">
        <v>0.16700000000000001</v>
      </c>
      <c r="U75" s="87">
        <v>0.02</v>
      </c>
      <c r="V75" s="87">
        <v>3.3000000000000002E-2</v>
      </c>
      <c r="W75" s="87">
        <v>0.33200000000000002</v>
      </c>
      <c r="X75" s="87">
        <v>0.372</v>
      </c>
      <c r="Y75" s="87">
        <v>0</v>
      </c>
      <c r="Z75" s="87">
        <v>4.0000000000000001E-3</v>
      </c>
      <c r="AA75" s="87">
        <v>1.7999999999999999E-2</v>
      </c>
      <c r="AB75" s="87">
        <v>3.1E-2</v>
      </c>
    </row>
    <row r="76" spans="1:28" s="10" customFormat="1" x14ac:dyDescent="0.25">
      <c r="A76" s="39" t="s">
        <v>328</v>
      </c>
      <c r="B76" s="87" t="s">
        <v>203</v>
      </c>
      <c r="C76" s="87">
        <v>0.12037037037037036</v>
      </c>
      <c r="D76" s="87">
        <v>0.31835511982570808</v>
      </c>
      <c r="E76" s="87">
        <v>0.12881263616557734</v>
      </c>
      <c r="F76" s="87">
        <v>2.3148148148148147E-2</v>
      </c>
      <c r="G76" s="87">
        <v>0.36519607843137253</v>
      </c>
      <c r="H76" s="87">
        <v>3.540305010893246E-3</v>
      </c>
      <c r="I76" s="87">
        <v>4.057734204793028E-2</v>
      </c>
      <c r="J76" s="86">
        <v>0.99999999999999989</v>
      </c>
      <c r="K76" s="89">
        <v>3672</v>
      </c>
      <c r="L76" s="39"/>
      <c r="M76" s="87" t="s">
        <v>203</v>
      </c>
      <c r="N76" s="87" t="s">
        <v>203</v>
      </c>
      <c r="O76" s="87">
        <v>0.11</v>
      </c>
      <c r="P76" s="87">
        <v>0.13100000000000001</v>
      </c>
      <c r="Q76" s="87">
        <v>0.30299999999999999</v>
      </c>
      <c r="R76" s="87">
        <v>0.33400000000000002</v>
      </c>
      <c r="S76" s="87">
        <v>0.11799999999999999</v>
      </c>
      <c r="T76" s="87">
        <v>0.14000000000000001</v>
      </c>
      <c r="U76" s="87">
        <v>1.9E-2</v>
      </c>
      <c r="V76" s="87">
        <v>2.9000000000000001E-2</v>
      </c>
      <c r="W76" s="87">
        <v>0.35</v>
      </c>
      <c r="X76" s="87">
        <v>0.38100000000000001</v>
      </c>
      <c r="Y76" s="87">
        <v>2E-3</v>
      </c>
      <c r="Z76" s="87">
        <v>6.0000000000000001E-3</v>
      </c>
      <c r="AA76" s="87">
        <v>3.5000000000000003E-2</v>
      </c>
      <c r="AB76" s="87">
        <v>4.7E-2</v>
      </c>
    </row>
    <row r="77" spans="1:28" s="10" customFormat="1" x14ac:dyDescent="0.25">
      <c r="A77" s="39" t="s">
        <v>329</v>
      </c>
      <c r="B77" s="87" t="s">
        <v>203</v>
      </c>
      <c r="C77" s="87">
        <v>0.17857142857142858</v>
      </c>
      <c r="D77" s="87">
        <v>0.3352224123182207</v>
      </c>
      <c r="E77" s="87">
        <v>0.12639007698887939</v>
      </c>
      <c r="F77" s="87">
        <v>2.9833190761334474E-2</v>
      </c>
      <c r="G77" s="87">
        <v>0.27149272882805819</v>
      </c>
      <c r="H77" s="87">
        <v>2.0316509837467922E-3</v>
      </c>
      <c r="I77" s="87">
        <v>5.6458511548331911E-2</v>
      </c>
      <c r="J77" s="86">
        <v>1</v>
      </c>
      <c r="K77" s="89">
        <v>9352</v>
      </c>
      <c r="L77" s="39"/>
      <c r="M77" s="87" t="s">
        <v>203</v>
      </c>
      <c r="N77" s="87" t="s">
        <v>203</v>
      </c>
      <c r="O77" s="87">
        <v>0.17100000000000001</v>
      </c>
      <c r="P77" s="87">
        <v>0.186</v>
      </c>
      <c r="Q77" s="87">
        <v>0.32600000000000001</v>
      </c>
      <c r="R77" s="87">
        <v>0.34499999999999997</v>
      </c>
      <c r="S77" s="87">
        <v>0.12</v>
      </c>
      <c r="T77" s="87">
        <v>0.13300000000000001</v>
      </c>
      <c r="U77" s="87">
        <v>2.7E-2</v>
      </c>
      <c r="V77" s="87">
        <v>3.3000000000000002E-2</v>
      </c>
      <c r="W77" s="87">
        <v>0.26300000000000001</v>
      </c>
      <c r="X77" s="87">
        <v>0.28100000000000003</v>
      </c>
      <c r="Y77" s="87">
        <v>1E-3</v>
      </c>
      <c r="Z77" s="87">
        <v>3.0000000000000001E-3</v>
      </c>
      <c r="AA77" s="87">
        <v>5.1999999999999998E-2</v>
      </c>
      <c r="AB77" s="87">
        <v>6.0999999999999999E-2</v>
      </c>
    </row>
    <row r="78" spans="1:28" s="10" customFormat="1" x14ac:dyDescent="0.25">
      <c r="A78" s="39" t="s">
        <v>330</v>
      </c>
      <c r="B78" s="87" t="s">
        <v>203</v>
      </c>
      <c r="C78" s="87">
        <v>0.35791394252698799</v>
      </c>
      <c r="D78" s="87">
        <v>0.19081648167857687</v>
      </c>
      <c r="E78" s="87">
        <v>7.8303177740611227E-2</v>
      </c>
      <c r="F78" s="87">
        <v>0.11296943895393036</v>
      </c>
      <c r="G78" s="87">
        <v>0.21696822259388779</v>
      </c>
      <c r="H78" s="87">
        <v>3.8011251330393797E-3</v>
      </c>
      <c r="I78" s="87">
        <v>3.9227611372966396E-2</v>
      </c>
      <c r="J78" s="86">
        <v>1</v>
      </c>
      <c r="K78" s="89">
        <v>6577</v>
      </c>
      <c r="L78" s="39"/>
      <c r="M78" s="87" t="s">
        <v>203</v>
      </c>
      <c r="N78" s="87" t="s">
        <v>203</v>
      </c>
      <c r="O78" s="87">
        <v>0.34599999999999997</v>
      </c>
      <c r="P78" s="87">
        <v>0.37</v>
      </c>
      <c r="Q78" s="87">
        <v>0.182</v>
      </c>
      <c r="R78" s="87">
        <v>0.2</v>
      </c>
      <c r="S78" s="87">
        <v>7.1999999999999995E-2</v>
      </c>
      <c r="T78" s="87">
        <v>8.5000000000000006E-2</v>
      </c>
      <c r="U78" s="87">
        <v>0.106</v>
      </c>
      <c r="V78" s="87">
        <v>0.121</v>
      </c>
      <c r="W78" s="87">
        <v>0.20699999999999999</v>
      </c>
      <c r="X78" s="87">
        <v>0.22700000000000001</v>
      </c>
      <c r="Y78" s="87">
        <v>3.0000000000000001E-3</v>
      </c>
      <c r="Z78" s="87">
        <v>6.0000000000000001E-3</v>
      </c>
      <c r="AA78" s="87">
        <v>3.5000000000000003E-2</v>
      </c>
      <c r="AB78" s="87">
        <v>4.3999999999999997E-2</v>
      </c>
    </row>
    <row r="79" spans="1:28" s="10" customFormat="1" x14ac:dyDescent="0.25">
      <c r="A79" s="39" t="s">
        <v>331</v>
      </c>
      <c r="B79" s="87" t="s">
        <v>203</v>
      </c>
      <c r="C79" s="87">
        <v>0.14118792599805258</v>
      </c>
      <c r="D79" s="87">
        <v>0.36611489776046741</v>
      </c>
      <c r="E79" s="87">
        <v>0.20545277507302823</v>
      </c>
      <c r="F79" s="87">
        <v>5.6475170399221029E-2</v>
      </c>
      <c r="G79" s="87">
        <v>0.18403115871470302</v>
      </c>
      <c r="H79" s="87">
        <v>2.9211295034079843E-3</v>
      </c>
      <c r="I79" s="87">
        <v>4.3816942551119765E-2</v>
      </c>
      <c r="J79" s="86">
        <v>0.99999999999999989</v>
      </c>
      <c r="K79" s="89">
        <v>1027</v>
      </c>
      <c r="L79" s="39"/>
      <c r="M79" s="87" t="s">
        <v>203</v>
      </c>
      <c r="N79" s="87" t="s">
        <v>203</v>
      </c>
      <c r="O79" s="87">
        <v>0.121</v>
      </c>
      <c r="P79" s="87">
        <v>0.16400000000000001</v>
      </c>
      <c r="Q79" s="87">
        <v>0.33700000000000002</v>
      </c>
      <c r="R79" s="87">
        <v>0.39600000000000002</v>
      </c>
      <c r="S79" s="87">
        <v>0.182</v>
      </c>
      <c r="T79" s="87">
        <v>0.23100000000000001</v>
      </c>
      <c r="U79" s="87">
        <v>4.3999999999999997E-2</v>
      </c>
      <c r="V79" s="87">
        <v>7.1999999999999995E-2</v>
      </c>
      <c r="W79" s="87">
        <v>0.16200000000000001</v>
      </c>
      <c r="X79" s="87">
        <v>0.20899999999999999</v>
      </c>
      <c r="Y79" s="87">
        <v>1E-3</v>
      </c>
      <c r="Z79" s="87">
        <v>8.9999999999999993E-3</v>
      </c>
      <c r="AA79" s="87">
        <v>3.3000000000000002E-2</v>
      </c>
      <c r="AB79" s="87">
        <v>5.8000000000000003E-2</v>
      </c>
    </row>
    <row r="80" spans="1:28" s="10" customFormat="1" x14ac:dyDescent="0.25">
      <c r="A80" s="39" t="s">
        <v>332</v>
      </c>
      <c r="B80" s="87" t="s">
        <v>203</v>
      </c>
      <c r="C80" s="87">
        <v>2.6791694574681848E-3</v>
      </c>
      <c r="D80" s="87">
        <v>0.43201607501674483</v>
      </c>
      <c r="E80" s="87">
        <v>0.30073677160080375</v>
      </c>
      <c r="F80" s="87">
        <v>5.0234427327528468E-2</v>
      </c>
      <c r="G80" s="87">
        <v>0.17079705291359679</v>
      </c>
      <c r="H80" s="87">
        <v>6.6979236436704619E-4</v>
      </c>
      <c r="I80" s="87">
        <v>4.2866711319490956E-2</v>
      </c>
      <c r="J80" s="86">
        <v>1</v>
      </c>
      <c r="K80" s="89">
        <v>1493</v>
      </c>
      <c r="L80" s="39"/>
      <c r="M80" s="87" t="s">
        <v>203</v>
      </c>
      <c r="N80" s="87" t="s">
        <v>203</v>
      </c>
      <c r="O80" s="87">
        <v>1E-3</v>
      </c>
      <c r="P80" s="87">
        <v>7.0000000000000001E-3</v>
      </c>
      <c r="Q80" s="87">
        <v>0.40699999999999997</v>
      </c>
      <c r="R80" s="87">
        <v>0.45700000000000002</v>
      </c>
      <c r="S80" s="87">
        <v>0.27800000000000002</v>
      </c>
      <c r="T80" s="87">
        <v>0.32400000000000001</v>
      </c>
      <c r="U80" s="87">
        <v>0.04</v>
      </c>
      <c r="V80" s="87">
        <v>6.3E-2</v>
      </c>
      <c r="W80" s="87">
        <v>0.153</v>
      </c>
      <c r="X80" s="87">
        <v>0.191</v>
      </c>
      <c r="Y80" s="87">
        <v>0</v>
      </c>
      <c r="Z80" s="87">
        <v>4.0000000000000001E-3</v>
      </c>
      <c r="AA80" s="87">
        <v>3.4000000000000002E-2</v>
      </c>
      <c r="AB80" s="87">
        <v>5.3999999999999999E-2</v>
      </c>
    </row>
    <row r="81" spans="1:28" s="10" customFormat="1" x14ac:dyDescent="0.25">
      <c r="A81" s="39" t="s">
        <v>333</v>
      </c>
      <c r="B81" s="87" t="s">
        <v>203</v>
      </c>
      <c r="C81" s="87">
        <v>7.698961937716263E-2</v>
      </c>
      <c r="D81" s="87">
        <v>0.39792387543252594</v>
      </c>
      <c r="E81" s="87">
        <v>0.12110726643598616</v>
      </c>
      <c r="F81" s="87">
        <v>2.8546712802768166E-2</v>
      </c>
      <c r="G81" s="87">
        <v>0.32698961937716264</v>
      </c>
      <c r="H81" s="87">
        <v>3.4602076124567475E-3</v>
      </c>
      <c r="I81" s="87">
        <v>4.4982698961937718E-2</v>
      </c>
      <c r="J81" s="86">
        <v>1</v>
      </c>
      <c r="K81" s="89">
        <v>1156</v>
      </c>
      <c r="L81" s="39"/>
      <c r="M81" s="87" t="s">
        <v>203</v>
      </c>
      <c r="N81" s="87" t="s">
        <v>203</v>
      </c>
      <c r="O81" s="87">
        <v>6.3E-2</v>
      </c>
      <c r="P81" s="87">
        <v>9.4E-2</v>
      </c>
      <c r="Q81" s="87">
        <v>0.37</v>
      </c>
      <c r="R81" s="87">
        <v>0.42599999999999999</v>
      </c>
      <c r="S81" s="87">
        <v>0.104</v>
      </c>
      <c r="T81" s="87">
        <v>0.14099999999999999</v>
      </c>
      <c r="U81" s="87">
        <v>0.02</v>
      </c>
      <c r="V81" s="87">
        <v>0.04</v>
      </c>
      <c r="W81" s="87">
        <v>0.30099999999999999</v>
      </c>
      <c r="X81" s="87">
        <v>0.35499999999999998</v>
      </c>
      <c r="Y81" s="87">
        <v>1E-3</v>
      </c>
      <c r="Z81" s="87">
        <v>8.9999999999999993E-3</v>
      </c>
      <c r="AA81" s="87">
        <v>3.4000000000000002E-2</v>
      </c>
      <c r="AB81" s="87">
        <v>5.8999999999999997E-2</v>
      </c>
    </row>
    <row r="82" spans="1:28" s="10" customFormat="1" x14ac:dyDescent="0.25">
      <c r="A82" s="39" t="s">
        <v>334</v>
      </c>
      <c r="B82" s="87" t="s">
        <v>203</v>
      </c>
      <c r="C82" s="87">
        <v>0.12698928223449171</v>
      </c>
      <c r="D82" s="87">
        <v>0.29343942838583958</v>
      </c>
      <c r="E82" s="87">
        <v>0.1586554075998701</v>
      </c>
      <c r="F82" s="87">
        <v>3.6050665800584608E-2</v>
      </c>
      <c r="G82" s="87">
        <v>0.32380643065930498</v>
      </c>
      <c r="H82" s="87">
        <v>6.4956154595647939E-3</v>
      </c>
      <c r="I82" s="87">
        <v>5.456316986034427E-2</v>
      </c>
      <c r="J82" s="86">
        <v>0.99999999999999989</v>
      </c>
      <c r="K82" s="89">
        <v>6158</v>
      </c>
      <c r="L82" s="39"/>
      <c r="M82" s="87" t="s">
        <v>203</v>
      </c>
      <c r="N82" s="87" t="s">
        <v>203</v>
      </c>
      <c r="O82" s="87">
        <v>0.11899999999999999</v>
      </c>
      <c r="P82" s="87">
        <v>0.13600000000000001</v>
      </c>
      <c r="Q82" s="87">
        <v>0.28199999999999997</v>
      </c>
      <c r="R82" s="87">
        <v>0.30499999999999999</v>
      </c>
      <c r="S82" s="87">
        <v>0.15</v>
      </c>
      <c r="T82" s="87">
        <v>0.16800000000000001</v>
      </c>
      <c r="U82" s="87">
        <v>3.2000000000000001E-2</v>
      </c>
      <c r="V82" s="87">
        <v>4.1000000000000002E-2</v>
      </c>
      <c r="W82" s="87">
        <v>0.312</v>
      </c>
      <c r="X82" s="87">
        <v>0.33600000000000002</v>
      </c>
      <c r="Y82" s="87">
        <v>5.0000000000000001E-3</v>
      </c>
      <c r="Z82" s="87">
        <v>8.9999999999999993E-3</v>
      </c>
      <c r="AA82" s="87">
        <v>4.9000000000000002E-2</v>
      </c>
      <c r="AB82" s="87">
        <v>6.0999999999999999E-2</v>
      </c>
    </row>
    <row r="83" spans="1:28" s="10" customFormat="1" x14ac:dyDescent="0.25">
      <c r="A83" s="39" t="s">
        <v>335</v>
      </c>
      <c r="B83" s="87" t="s">
        <v>203</v>
      </c>
      <c r="C83" s="87">
        <v>0.24291019581363943</v>
      </c>
      <c r="D83" s="87">
        <v>0.25168804861580013</v>
      </c>
      <c r="E83" s="87">
        <v>0.12457798784604997</v>
      </c>
      <c r="F83" s="87">
        <v>2.700877785280216E-2</v>
      </c>
      <c r="G83" s="87">
        <v>0.30114787305874408</v>
      </c>
      <c r="H83" s="87">
        <v>4.3889264010803508E-3</v>
      </c>
      <c r="I83" s="87">
        <v>4.8278190411883859E-2</v>
      </c>
      <c r="J83" s="86">
        <v>1</v>
      </c>
      <c r="K83" s="89">
        <v>5924</v>
      </c>
      <c r="L83" s="39"/>
      <c r="M83" s="87" t="s">
        <v>203</v>
      </c>
      <c r="N83" s="87" t="s">
        <v>203</v>
      </c>
      <c r="O83" s="87">
        <v>0.23200000000000001</v>
      </c>
      <c r="P83" s="87">
        <v>0.254</v>
      </c>
      <c r="Q83" s="87">
        <v>0.24099999999999999</v>
      </c>
      <c r="R83" s="87">
        <v>0.26300000000000001</v>
      </c>
      <c r="S83" s="87">
        <v>0.11600000000000001</v>
      </c>
      <c r="T83" s="87">
        <v>0.13300000000000001</v>
      </c>
      <c r="U83" s="87">
        <v>2.3E-2</v>
      </c>
      <c r="V83" s="87">
        <v>3.1E-2</v>
      </c>
      <c r="W83" s="87">
        <v>0.28999999999999998</v>
      </c>
      <c r="X83" s="87">
        <v>0.313</v>
      </c>
      <c r="Y83" s="87">
        <v>3.0000000000000001E-3</v>
      </c>
      <c r="Z83" s="87">
        <v>6.0000000000000001E-3</v>
      </c>
      <c r="AA83" s="87">
        <v>4.2999999999999997E-2</v>
      </c>
      <c r="AB83" s="87">
        <v>5.3999999999999999E-2</v>
      </c>
    </row>
    <row r="84" spans="1:28" s="10" customFormat="1" x14ac:dyDescent="0.25">
      <c r="A84" s="39" t="s">
        <v>336</v>
      </c>
      <c r="B84" s="87" t="s">
        <v>203</v>
      </c>
      <c r="C84" s="87">
        <v>0.11858300810567397</v>
      </c>
      <c r="D84" s="87">
        <v>0.18883218252776943</v>
      </c>
      <c r="E84" s="87">
        <v>0.10297208045631942</v>
      </c>
      <c r="F84" s="87">
        <v>3.9777844491143799E-2</v>
      </c>
      <c r="G84" s="87">
        <v>0.49474632242569799</v>
      </c>
      <c r="H84" s="87">
        <v>9.1564094866406487E-3</v>
      </c>
      <c r="I84" s="87">
        <v>4.5932152506754725E-2</v>
      </c>
      <c r="J84" s="86">
        <v>1</v>
      </c>
      <c r="K84" s="89">
        <v>6662</v>
      </c>
      <c r="L84" s="39"/>
      <c r="M84" s="87" t="s">
        <v>203</v>
      </c>
      <c r="N84" s="87" t="s">
        <v>203</v>
      </c>
      <c r="O84" s="87">
        <v>0.111</v>
      </c>
      <c r="P84" s="87">
        <v>0.127</v>
      </c>
      <c r="Q84" s="87">
        <v>0.18</v>
      </c>
      <c r="R84" s="87">
        <v>0.19800000000000001</v>
      </c>
      <c r="S84" s="87">
        <v>9.6000000000000002E-2</v>
      </c>
      <c r="T84" s="87">
        <v>0.111</v>
      </c>
      <c r="U84" s="87">
        <v>3.5000000000000003E-2</v>
      </c>
      <c r="V84" s="87">
        <v>4.4999999999999998E-2</v>
      </c>
      <c r="W84" s="87">
        <v>0.48299999999999998</v>
      </c>
      <c r="X84" s="87">
        <v>0.50700000000000001</v>
      </c>
      <c r="Y84" s="87">
        <v>7.0000000000000001E-3</v>
      </c>
      <c r="Z84" s="87">
        <v>1.2E-2</v>
      </c>
      <c r="AA84" s="87">
        <v>4.1000000000000002E-2</v>
      </c>
      <c r="AB84" s="87">
        <v>5.0999999999999997E-2</v>
      </c>
    </row>
    <row r="85" spans="1:28" s="10" customFormat="1" x14ac:dyDescent="0.25">
      <c r="A85" s="39" t="s">
        <v>337</v>
      </c>
      <c r="B85" s="87" t="s">
        <v>203</v>
      </c>
      <c r="C85" s="87">
        <v>0.26754098360655737</v>
      </c>
      <c r="D85" s="87">
        <v>0.41195940671350506</v>
      </c>
      <c r="E85" s="87">
        <v>0.12221701795472287</v>
      </c>
      <c r="F85" s="87">
        <v>3.6284153005464483E-2</v>
      </c>
      <c r="G85" s="87">
        <v>9.6487119437939112E-2</v>
      </c>
      <c r="H85" s="87">
        <v>2.6229508196721311E-3</v>
      </c>
      <c r="I85" s="87">
        <v>6.2888368462138952E-2</v>
      </c>
      <c r="J85" s="86">
        <v>1</v>
      </c>
      <c r="K85" s="89">
        <v>32025</v>
      </c>
      <c r="L85" s="39"/>
      <c r="M85" s="87" t="s">
        <v>203</v>
      </c>
      <c r="N85" s="87" t="s">
        <v>203</v>
      </c>
      <c r="O85" s="87">
        <v>0.26300000000000001</v>
      </c>
      <c r="P85" s="87">
        <v>0.27200000000000002</v>
      </c>
      <c r="Q85" s="87">
        <v>0.40699999999999997</v>
      </c>
      <c r="R85" s="87">
        <v>0.41699999999999998</v>
      </c>
      <c r="S85" s="87">
        <v>0.11899999999999999</v>
      </c>
      <c r="T85" s="87">
        <v>0.126</v>
      </c>
      <c r="U85" s="87">
        <v>3.4000000000000002E-2</v>
      </c>
      <c r="V85" s="87">
        <v>3.7999999999999999E-2</v>
      </c>
      <c r="W85" s="87">
        <v>9.2999999999999999E-2</v>
      </c>
      <c r="X85" s="87">
        <v>0.1</v>
      </c>
      <c r="Y85" s="87">
        <v>2E-3</v>
      </c>
      <c r="Z85" s="87">
        <v>3.0000000000000001E-3</v>
      </c>
      <c r="AA85" s="87">
        <v>0.06</v>
      </c>
      <c r="AB85" s="87">
        <v>6.6000000000000003E-2</v>
      </c>
    </row>
    <row r="86" spans="1:28" s="10" customFormat="1" x14ac:dyDescent="0.25">
      <c r="A86" s="39" t="s">
        <v>338</v>
      </c>
      <c r="B86" s="87" t="s">
        <v>203</v>
      </c>
      <c r="C86" s="87">
        <v>9.6385542168674704E-2</v>
      </c>
      <c r="D86" s="87">
        <v>0.30722891566265059</v>
      </c>
      <c r="E86" s="87">
        <v>0.23694779116465864</v>
      </c>
      <c r="F86" s="87">
        <v>7.8313253012048195E-2</v>
      </c>
      <c r="G86" s="87">
        <v>0.21686746987951808</v>
      </c>
      <c r="H86" s="87">
        <v>4.0160642570281121E-3</v>
      </c>
      <c r="I86" s="87">
        <v>6.0240963855421686E-2</v>
      </c>
      <c r="J86" s="86">
        <v>1</v>
      </c>
      <c r="K86" s="89">
        <v>498</v>
      </c>
      <c r="L86" s="39"/>
      <c r="M86" s="87" t="s">
        <v>203</v>
      </c>
      <c r="N86" s="87" t="s">
        <v>203</v>
      </c>
      <c r="O86" s="87">
        <v>7.2999999999999995E-2</v>
      </c>
      <c r="P86" s="87">
        <v>0.125</v>
      </c>
      <c r="Q86" s="87">
        <v>0.26800000000000002</v>
      </c>
      <c r="R86" s="87">
        <v>0.34899999999999998</v>
      </c>
      <c r="S86" s="87">
        <v>0.20200000000000001</v>
      </c>
      <c r="T86" s="87">
        <v>0.27600000000000002</v>
      </c>
      <c r="U86" s="87">
        <v>5.8000000000000003E-2</v>
      </c>
      <c r="V86" s="87">
        <v>0.105</v>
      </c>
      <c r="W86" s="87">
        <v>0.183</v>
      </c>
      <c r="X86" s="87">
        <v>0.255</v>
      </c>
      <c r="Y86" s="87">
        <v>1E-3</v>
      </c>
      <c r="Z86" s="87">
        <v>1.4999999999999999E-2</v>
      </c>
      <c r="AA86" s="87">
        <v>4.2999999999999997E-2</v>
      </c>
      <c r="AB86" s="87">
        <v>8.5000000000000006E-2</v>
      </c>
    </row>
    <row r="87" spans="1:28" s="10" customFormat="1" x14ac:dyDescent="0.25">
      <c r="A87" s="39" t="s">
        <v>339</v>
      </c>
      <c r="B87" s="87" t="s">
        <v>203</v>
      </c>
      <c r="C87" s="87">
        <v>0.13046153846153846</v>
      </c>
      <c r="D87" s="87">
        <v>0.38215384615384618</v>
      </c>
      <c r="E87" s="87">
        <v>0.16676923076923078</v>
      </c>
      <c r="F87" s="87">
        <v>2.3384615384615386E-2</v>
      </c>
      <c r="G87" s="87">
        <v>0.21723076923076923</v>
      </c>
      <c r="H87" s="87">
        <v>3.0769230769230769E-3</v>
      </c>
      <c r="I87" s="87">
        <v>7.6923076923076927E-2</v>
      </c>
      <c r="J87" s="86">
        <v>1</v>
      </c>
      <c r="K87" s="89">
        <v>1625</v>
      </c>
      <c r="L87" s="39"/>
      <c r="M87" s="87" t="s">
        <v>203</v>
      </c>
      <c r="N87" s="87" t="s">
        <v>203</v>
      </c>
      <c r="O87" s="87">
        <v>0.115</v>
      </c>
      <c r="P87" s="87">
        <v>0.14799999999999999</v>
      </c>
      <c r="Q87" s="87">
        <v>0.35899999999999999</v>
      </c>
      <c r="R87" s="87">
        <v>0.40600000000000003</v>
      </c>
      <c r="S87" s="87">
        <v>0.14899999999999999</v>
      </c>
      <c r="T87" s="87">
        <v>0.186</v>
      </c>
      <c r="U87" s="87">
        <v>1.7000000000000001E-2</v>
      </c>
      <c r="V87" s="87">
        <v>3.2000000000000001E-2</v>
      </c>
      <c r="W87" s="87">
        <v>0.19800000000000001</v>
      </c>
      <c r="X87" s="87">
        <v>0.23799999999999999</v>
      </c>
      <c r="Y87" s="87">
        <v>1E-3</v>
      </c>
      <c r="Z87" s="87">
        <v>7.0000000000000001E-3</v>
      </c>
      <c r="AA87" s="87">
        <v>6.5000000000000002E-2</v>
      </c>
      <c r="AB87" s="87">
        <v>9.0999999999999998E-2</v>
      </c>
    </row>
    <row r="88" spans="1:28" s="10" customFormat="1" x14ac:dyDescent="0.25">
      <c r="A88" s="39" t="s">
        <v>340</v>
      </c>
      <c r="B88" s="87" t="s">
        <v>203</v>
      </c>
      <c r="C88" s="87">
        <v>0.22806476484194294</v>
      </c>
      <c r="D88" s="87">
        <v>0.20709329221279876</v>
      </c>
      <c r="E88" s="87">
        <v>8.7432536622976093E-2</v>
      </c>
      <c r="F88" s="87">
        <v>0.10316114109483424</v>
      </c>
      <c r="G88" s="87">
        <v>0.32629144178874325</v>
      </c>
      <c r="H88" s="87">
        <v>4.4718581341557442E-3</v>
      </c>
      <c r="I88" s="87">
        <v>4.3484965304548956E-2</v>
      </c>
      <c r="J88" s="86">
        <v>0.99999999999999989</v>
      </c>
      <c r="K88" s="89">
        <v>6485</v>
      </c>
      <c r="L88" s="39"/>
      <c r="M88" s="87" t="s">
        <v>203</v>
      </c>
      <c r="N88" s="87" t="s">
        <v>203</v>
      </c>
      <c r="O88" s="87">
        <v>0.218</v>
      </c>
      <c r="P88" s="87">
        <v>0.23799999999999999</v>
      </c>
      <c r="Q88" s="87">
        <v>0.19700000000000001</v>
      </c>
      <c r="R88" s="87">
        <v>0.217</v>
      </c>
      <c r="S88" s="87">
        <v>8.1000000000000003E-2</v>
      </c>
      <c r="T88" s="87">
        <v>9.5000000000000001E-2</v>
      </c>
      <c r="U88" s="87">
        <v>9.6000000000000002E-2</v>
      </c>
      <c r="V88" s="87">
        <v>0.111</v>
      </c>
      <c r="W88" s="87">
        <v>0.315</v>
      </c>
      <c r="X88" s="87">
        <v>0.33800000000000002</v>
      </c>
      <c r="Y88" s="87">
        <v>3.0000000000000001E-3</v>
      </c>
      <c r="Z88" s="87">
        <v>6.0000000000000001E-3</v>
      </c>
      <c r="AA88" s="87">
        <v>3.9E-2</v>
      </c>
      <c r="AB88" s="87">
        <v>4.9000000000000002E-2</v>
      </c>
    </row>
    <row r="89" spans="1:28" s="10" customFormat="1" x14ac:dyDescent="0.25">
      <c r="A89" s="39" t="s">
        <v>341</v>
      </c>
      <c r="B89" s="87" t="s">
        <v>203</v>
      </c>
      <c r="C89" s="87">
        <v>0.46710136336692354</v>
      </c>
      <c r="D89" s="87">
        <v>0.1967990515708358</v>
      </c>
      <c r="E89" s="87">
        <v>0.1019561351511559</v>
      </c>
      <c r="F89" s="87">
        <v>4.2086544161232961E-2</v>
      </c>
      <c r="G89" s="87">
        <v>0.1043272080616479</v>
      </c>
      <c r="H89" s="87" t="s">
        <v>203</v>
      </c>
      <c r="I89" s="87">
        <v>8.7729697688203906E-2</v>
      </c>
      <c r="J89" s="86">
        <v>0.99999999999999989</v>
      </c>
      <c r="K89" s="89">
        <v>1687</v>
      </c>
      <c r="L89" s="39"/>
      <c r="M89" s="87" t="s">
        <v>203</v>
      </c>
      <c r="N89" s="87" t="s">
        <v>203</v>
      </c>
      <c r="O89" s="87">
        <v>0.443</v>
      </c>
      <c r="P89" s="87">
        <v>0.49099999999999999</v>
      </c>
      <c r="Q89" s="87">
        <v>0.17899999999999999</v>
      </c>
      <c r="R89" s="87">
        <v>0.216</v>
      </c>
      <c r="S89" s="87">
        <v>8.7999999999999995E-2</v>
      </c>
      <c r="T89" s="87">
        <v>0.11700000000000001</v>
      </c>
      <c r="U89" s="87">
        <v>3.3000000000000002E-2</v>
      </c>
      <c r="V89" s="87">
        <v>5.2999999999999999E-2</v>
      </c>
      <c r="W89" s="87">
        <v>9.0999999999999998E-2</v>
      </c>
      <c r="X89" s="87">
        <v>0.12</v>
      </c>
      <c r="Y89" s="87" t="s">
        <v>203</v>
      </c>
      <c r="Z89" s="87" t="s">
        <v>203</v>
      </c>
      <c r="AA89" s="87">
        <v>7.4999999999999997E-2</v>
      </c>
      <c r="AB89" s="87">
        <v>0.10199999999999999</v>
      </c>
    </row>
    <row r="90" spans="1:28" s="10" customFormat="1" x14ac:dyDescent="0.25">
      <c r="A90" s="39" t="s">
        <v>342</v>
      </c>
      <c r="B90" s="87" t="s">
        <v>203</v>
      </c>
      <c r="C90" s="87">
        <v>0.37071010596235965</v>
      </c>
      <c r="D90" s="87">
        <v>0.37735252253677054</v>
      </c>
      <c r="E90" s="87">
        <v>9.1412304285940216E-2</v>
      </c>
      <c r="F90" s="87">
        <v>1.7238652538352047E-2</v>
      </c>
      <c r="G90" s="87">
        <v>8.8407401549897194E-2</v>
      </c>
      <c r="H90" s="87">
        <v>2.846749960461806E-3</v>
      </c>
      <c r="I90" s="87">
        <v>5.2032263166218569E-2</v>
      </c>
      <c r="J90" s="86">
        <v>1</v>
      </c>
      <c r="K90" s="89">
        <v>6323</v>
      </c>
      <c r="L90" s="39"/>
      <c r="M90" s="87" t="s">
        <v>203</v>
      </c>
      <c r="N90" s="87" t="s">
        <v>203</v>
      </c>
      <c r="O90" s="87">
        <v>0.35899999999999999</v>
      </c>
      <c r="P90" s="87">
        <v>0.38300000000000001</v>
      </c>
      <c r="Q90" s="87">
        <v>0.36499999999999999</v>
      </c>
      <c r="R90" s="87">
        <v>0.38900000000000001</v>
      </c>
      <c r="S90" s="87">
        <v>8.5000000000000006E-2</v>
      </c>
      <c r="T90" s="87">
        <v>9.9000000000000005E-2</v>
      </c>
      <c r="U90" s="87">
        <v>1.4E-2</v>
      </c>
      <c r="V90" s="87">
        <v>2.1000000000000001E-2</v>
      </c>
      <c r="W90" s="87">
        <v>8.2000000000000003E-2</v>
      </c>
      <c r="X90" s="87">
        <v>9.6000000000000002E-2</v>
      </c>
      <c r="Y90" s="87">
        <v>2E-3</v>
      </c>
      <c r="Z90" s="87">
        <v>4.0000000000000001E-3</v>
      </c>
      <c r="AA90" s="87">
        <v>4.7E-2</v>
      </c>
      <c r="AB90" s="87">
        <v>5.8000000000000003E-2</v>
      </c>
    </row>
    <row r="91" spans="1:28" s="10" customFormat="1" x14ac:dyDescent="0.25">
      <c r="A91" s="39" t="s">
        <v>343</v>
      </c>
      <c r="B91" s="87" t="s">
        <v>203</v>
      </c>
      <c r="C91" s="87">
        <v>0.30549682875264272</v>
      </c>
      <c r="D91" s="87">
        <v>0.42177589852008457</v>
      </c>
      <c r="E91" s="87">
        <v>0.12896405919661733</v>
      </c>
      <c r="F91" s="87">
        <v>1.7970401691331923E-2</v>
      </c>
      <c r="G91" s="87">
        <v>6.9767441860465115E-2</v>
      </c>
      <c r="H91" s="87">
        <v>3.1712473572938688E-3</v>
      </c>
      <c r="I91" s="87">
        <v>5.2854122621564484E-2</v>
      </c>
      <c r="J91" s="86">
        <v>1</v>
      </c>
      <c r="K91" s="89">
        <v>946</v>
      </c>
      <c r="L91" s="39"/>
      <c r="M91" s="87" t="s">
        <v>203</v>
      </c>
      <c r="N91" s="87" t="s">
        <v>203</v>
      </c>
      <c r="O91" s="87">
        <v>0.27700000000000002</v>
      </c>
      <c r="P91" s="87">
        <v>0.33600000000000002</v>
      </c>
      <c r="Q91" s="87">
        <v>0.39100000000000001</v>
      </c>
      <c r="R91" s="87">
        <v>0.45400000000000001</v>
      </c>
      <c r="S91" s="87">
        <v>0.109</v>
      </c>
      <c r="T91" s="87">
        <v>0.152</v>
      </c>
      <c r="U91" s="87">
        <v>1.0999999999999999E-2</v>
      </c>
      <c r="V91" s="87">
        <v>2.9000000000000001E-2</v>
      </c>
      <c r="W91" s="87">
        <v>5.5E-2</v>
      </c>
      <c r="X91" s="87">
        <v>8.7999999999999995E-2</v>
      </c>
      <c r="Y91" s="87">
        <v>1E-3</v>
      </c>
      <c r="Z91" s="87">
        <v>8.9999999999999993E-3</v>
      </c>
      <c r="AA91" s="87">
        <v>0.04</v>
      </c>
      <c r="AB91" s="87">
        <v>6.9000000000000006E-2</v>
      </c>
    </row>
    <row r="92" spans="1:28" s="10" customFormat="1" x14ac:dyDescent="0.25">
      <c r="A92" s="39" t="s">
        <v>344</v>
      </c>
      <c r="B92" s="87">
        <v>5.1628479846926284E-2</v>
      </c>
      <c r="C92" s="87">
        <v>0.2672876497685438</v>
      </c>
      <c r="D92" s="87">
        <v>0.27470027458351065</v>
      </c>
      <c r="E92" s="87">
        <v>0.10198008987054273</v>
      </c>
      <c r="F92" s="87">
        <v>2.8908483462840827E-2</v>
      </c>
      <c r="G92" s="87">
        <v>0.22608505685648964</v>
      </c>
      <c r="H92" s="87">
        <v>4.2788322102654307E-3</v>
      </c>
      <c r="I92" s="87">
        <v>4.5131133400880624E-2</v>
      </c>
      <c r="J92" s="86">
        <v>1</v>
      </c>
      <c r="K92" s="89">
        <v>265493</v>
      </c>
      <c r="L92" s="39"/>
      <c r="M92" s="87">
        <v>5.0999999999999997E-2</v>
      </c>
      <c r="N92" s="87">
        <v>5.1999999999999998E-2</v>
      </c>
      <c r="O92" s="87">
        <v>0.26600000000000001</v>
      </c>
      <c r="P92" s="87">
        <v>0.26900000000000002</v>
      </c>
      <c r="Q92" s="87">
        <v>0.27300000000000002</v>
      </c>
      <c r="R92" s="87">
        <v>0.27600000000000002</v>
      </c>
      <c r="S92" s="87">
        <v>0.10100000000000001</v>
      </c>
      <c r="T92" s="87">
        <v>0.10299999999999999</v>
      </c>
      <c r="U92" s="87">
        <v>2.8000000000000001E-2</v>
      </c>
      <c r="V92" s="87">
        <v>0.03</v>
      </c>
      <c r="W92" s="87">
        <v>0.224</v>
      </c>
      <c r="X92" s="87">
        <v>0.22800000000000001</v>
      </c>
      <c r="Y92" s="87">
        <v>4.0000000000000001E-3</v>
      </c>
      <c r="Z92" s="87">
        <v>5.0000000000000001E-3</v>
      </c>
      <c r="AA92" s="87">
        <v>4.3999999999999997E-2</v>
      </c>
      <c r="AB92" s="87">
        <v>4.5999999999999999E-2</v>
      </c>
    </row>
    <row r="93" spans="1:28" s="10" customFormat="1" x14ac:dyDescent="0.25">
      <c r="A93" s="39" t="s">
        <v>345</v>
      </c>
      <c r="B93" s="87" t="s">
        <v>203</v>
      </c>
      <c r="C93" s="87">
        <v>0.30999107939339876</v>
      </c>
      <c r="D93" s="87">
        <v>0.2924843889384478</v>
      </c>
      <c r="E93" s="87">
        <v>0.13258251561106155</v>
      </c>
      <c r="F93" s="87">
        <v>4.5383586083853705E-2</v>
      </c>
      <c r="G93" s="87">
        <v>0.18264942016057092</v>
      </c>
      <c r="H93" s="87">
        <v>3.1222123104371097E-3</v>
      </c>
      <c r="I93" s="87">
        <v>3.3786797502230154E-2</v>
      </c>
      <c r="J93" s="86">
        <v>1</v>
      </c>
      <c r="K93" s="89">
        <v>8968</v>
      </c>
      <c r="L93" s="39"/>
      <c r="M93" s="87" t="s">
        <v>203</v>
      </c>
      <c r="N93" s="87" t="s">
        <v>203</v>
      </c>
      <c r="O93" s="87">
        <v>0.30099999999999999</v>
      </c>
      <c r="P93" s="87">
        <v>0.32</v>
      </c>
      <c r="Q93" s="87">
        <v>0.28299999999999997</v>
      </c>
      <c r="R93" s="87">
        <v>0.30199999999999999</v>
      </c>
      <c r="S93" s="87">
        <v>0.126</v>
      </c>
      <c r="T93" s="87">
        <v>0.14000000000000001</v>
      </c>
      <c r="U93" s="87">
        <v>4.1000000000000002E-2</v>
      </c>
      <c r="V93" s="87">
        <v>0.05</v>
      </c>
      <c r="W93" s="87">
        <v>0.17499999999999999</v>
      </c>
      <c r="X93" s="87">
        <v>0.191</v>
      </c>
      <c r="Y93" s="87">
        <v>2E-3</v>
      </c>
      <c r="Z93" s="87">
        <v>5.0000000000000001E-3</v>
      </c>
      <c r="AA93" s="87">
        <v>0.03</v>
      </c>
      <c r="AB93" s="87">
        <v>3.7999999999999999E-2</v>
      </c>
    </row>
    <row r="94" spans="1:28" s="10" customFormat="1" x14ac:dyDescent="0.25">
      <c r="A94" s="39" t="s">
        <v>346</v>
      </c>
      <c r="B94" s="87" t="s">
        <v>203</v>
      </c>
      <c r="C94" s="87">
        <v>0.25018504811250925</v>
      </c>
      <c r="D94" s="87">
        <v>0.41968911917098445</v>
      </c>
      <c r="E94" s="87">
        <v>0.16580310880829016</v>
      </c>
      <c r="F94" s="87">
        <v>4.996299037749815E-2</v>
      </c>
      <c r="G94" s="87">
        <v>6.9578090303478904E-2</v>
      </c>
      <c r="H94" s="87" t="s">
        <v>203</v>
      </c>
      <c r="I94" s="87">
        <v>4.4781643227239085E-2</v>
      </c>
      <c r="J94" s="86">
        <v>1</v>
      </c>
      <c r="K94" s="89">
        <v>2702</v>
      </c>
      <c r="L94" s="39"/>
      <c r="M94" s="87" t="s">
        <v>203</v>
      </c>
      <c r="N94" s="87" t="s">
        <v>203</v>
      </c>
      <c r="O94" s="87">
        <v>0.23400000000000001</v>
      </c>
      <c r="P94" s="87">
        <v>0.26700000000000002</v>
      </c>
      <c r="Q94" s="87">
        <v>0.40100000000000002</v>
      </c>
      <c r="R94" s="87">
        <v>0.438</v>
      </c>
      <c r="S94" s="87">
        <v>0.152</v>
      </c>
      <c r="T94" s="87">
        <v>0.18</v>
      </c>
      <c r="U94" s="87">
        <v>4.2000000000000003E-2</v>
      </c>
      <c r="V94" s="87">
        <v>5.8999999999999997E-2</v>
      </c>
      <c r="W94" s="87">
        <v>6.0999999999999999E-2</v>
      </c>
      <c r="X94" s="87">
        <v>0.08</v>
      </c>
      <c r="Y94" s="87" t="s">
        <v>203</v>
      </c>
      <c r="Z94" s="87" t="s">
        <v>203</v>
      </c>
      <c r="AA94" s="87">
        <v>3.7999999999999999E-2</v>
      </c>
      <c r="AB94" s="87">
        <v>5.2999999999999999E-2</v>
      </c>
    </row>
    <row r="95" spans="1:28" s="10" customFormat="1" x14ac:dyDescent="0.25">
      <c r="A95" s="39" t="s">
        <v>347</v>
      </c>
      <c r="B95" s="87" t="s">
        <v>203</v>
      </c>
      <c r="C95" s="87">
        <v>7.7120822622107968E-3</v>
      </c>
      <c r="D95" s="87">
        <v>0.17073693230505571</v>
      </c>
      <c r="E95" s="87">
        <v>0.12939160239931449</v>
      </c>
      <c r="F95" s="87">
        <v>3.9631533847472152E-2</v>
      </c>
      <c r="G95" s="87">
        <v>0.61653813196229645</v>
      </c>
      <c r="H95" s="87">
        <v>4.4987146529562984E-3</v>
      </c>
      <c r="I95" s="87">
        <v>3.1491002570694086E-2</v>
      </c>
      <c r="J95" s="86">
        <v>0.99999999999999989</v>
      </c>
      <c r="K95" s="89">
        <v>4668</v>
      </c>
      <c r="L95" s="39"/>
      <c r="M95" s="87" t="s">
        <v>203</v>
      </c>
      <c r="N95" s="87" t="s">
        <v>203</v>
      </c>
      <c r="O95" s="87">
        <v>6.0000000000000001E-3</v>
      </c>
      <c r="P95" s="87">
        <v>1.0999999999999999E-2</v>
      </c>
      <c r="Q95" s="87">
        <v>0.16</v>
      </c>
      <c r="R95" s="87">
        <v>0.182</v>
      </c>
      <c r="S95" s="87">
        <v>0.12</v>
      </c>
      <c r="T95" s="87">
        <v>0.13900000000000001</v>
      </c>
      <c r="U95" s="87">
        <v>3.4000000000000002E-2</v>
      </c>
      <c r="V95" s="87">
        <v>4.5999999999999999E-2</v>
      </c>
      <c r="W95" s="87">
        <v>0.60199999999999998</v>
      </c>
      <c r="X95" s="87">
        <v>0.63</v>
      </c>
      <c r="Y95" s="87">
        <v>3.0000000000000001E-3</v>
      </c>
      <c r="Z95" s="87">
        <v>7.0000000000000001E-3</v>
      </c>
      <c r="AA95" s="87">
        <v>2.7E-2</v>
      </c>
      <c r="AB95" s="87">
        <v>3.6999999999999998E-2</v>
      </c>
    </row>
    <row r="96" spans="1:28" s="10" customFormat="1" x14ac:dyDescent="0.25">
      <c r="A96" s="39" t="s">
        <v>348</v>
      </c>
      <c r="B96" s="87" t="s">
        <v>203</v>
      </c>
      <c r="C96" s="87">
        <v>8.3660734920268084E-2</v>
      </c>
      <c r="D96" s="87">
        <v>0.18442338802865726</v>
      </c>
      <c r="E96" s="87">
        <v>7.3723133810954466E-2</v>
      </c>
      <c r="F96" s="87">
        <v>1.6061936676681304E-2</v>
      </c>
      <c r="G96" s="87">
        <v>0.57776750635544261</v>
      </c>
      <c r="H96" s="87">
        <v>1.7101918188121099E-2</v>
      </c>
      <c r="I96" s="87">
        <v>4.7261382019875203E-2</v>
      </c>
      <c r="J96" s="86">
        <v>1.0000000000000002</v>
      </c>
      <c r="K96" s="89">
        <v>8654</v>
      </c>
      <c r="L96" s="39"/>
      <c r="M96" s="87" t="s">
        <v>203</v>
      </c>
      <c r="N96" s="87" t="s">
        <v>203</v>
      </c>
      <c r="O96" s="87">
        <v>7.8E-2</v>
      </c>
      <c r="P96" s="87">
        <v>0.09</v>
      </c>
      <c r="Q96" s="87">
        <v>0.17599999999999999</v>
      </c>
      <c r="R96" s="87">
        <v>0.193</v>
      </c>
      <c r="S96" s="87">
        <v>6.8000000000000005E-2</v>
      </c>
      <c r="T96" s="87">
        <v>7.9000000000000001E-2</v>
      </c>
      <c r="U96" s="87">
        <v>1.4E-2</v>
      </c>
      <c r="V96" s="87">
        <v>1.9E-2</v>
      </c>
      <c r="W96" s="87">
        <v>0.56699999999999995</v>
      </c>
      <c r="X96" s="87">
        <v>0.58799999999999997</v>
      </c>
      <c r="Y96" s="87">
        <v>1.4999999999999999E-2</v>
      </c>
      <c r="Z96" s="87">
        <v>0.02</v>
      </c>
      <c r="AA96" s="87">
        <v>4.2999999999999997E-2</v>
      </c>
      <c r="AB96" s="87">
        <v>5.1999999999999998E-2</v>
      </c>
    </row>
    <row r="97" spans="1:28" s="10" customFormat="1" x14ac:dyDescent="0.25">
      <c r="A97" s="39" t="s">
        <v>349</v>
      </c>
      <c r="B97" s="87">
        <v>0.21755253399258342</v>
      </c>
      <c r="C97" s="87">
        <v>0.16357643180881748</v>
      </c>
      <c r="D97" s="87">
        <v>0.33951380304903173</v>
      </c>
      <c r="E97" s="87">
        <v>9.8063452822414507E-2</v>
      </c>
      <c r="F97" s="87">
        <v>2.1013597033374538E-2</v>
      </c>
      <c r="G97" s="87">
        <v>0.11742892459826947</v>
      </c>
      <c r="H97" s="87">
        <v>8.2406262875978574E-4</v>
      </c>
      <c r="I97" s="87">
        <v>4.2027194066749075E-2</v>
      </c>
      <c r="J97" s="86">
        <v>1</v>
      </c>
      <c r="K97" s="89">
        <v>2427</v>
      </c>
      <c r="L97" s="39"/>
      <c r="M97" s="87">
        <v>0.20200000000000001</v>
      </c>
      <c r="N97" s="87">
        <v>0.23400000000000001</v>
      </c>
      <c r="O97" s="87">
        <v>0.14899999999999999</v>
      </c>
      <c r="P97" s="87">
        <v>0.17899999999999999</v>
      </c>
      <c r="Q97" s="87">
        <v>0.32100000000000001</v>
      </c>
      <c r="R97" s="87">
        <v>0.35899999999999999</v>
      </c>
      <c r="S97" s="87">
        <v>8.6999999999999994E-2</v>
      </c>
      <c r="T97" s="87">
        <v>0.111</v>
      </c>
      <c r="U97" s="87">
        <v>1.6E-2</v>
      </c>
      <c r="V97" s="87">
        <v>2.8000000000000001E-2</v>
      </c>
      <c r="W97" s="87">
        <v>0.105</v>
      </c>
      <c r="X97" s="87">
        <v>0.13100000000000001</v>
      </c>
      <c r="Y97" s="87">
        <v>0</v>
      </c>
      <c r="Z97" s="87">
        <v>3.0000000000000001E-3</v>
      </c>
      <c r="AA97" s="87">
        <v>3.5000000000000003E-2</v>
      </c>
      <c r="AB97" s="87">
        <v>5.0999999999999997E-2</v>
      </c>
    </row>
    <row r="98" spans="1:28" s="10" customFormat="1" x14ac:dyDescent="0.25">
      <c r="A98" s="39" t="s">
        <v>350</v>
      </c>
      <c r="B98" s="87">
        <v>2.6142410676577413E-2</v>
      </c>
      <c r="C98" s="87">
        <v>7.6019934116057096E-4</v>
      </c>
      <c r="D98" s="87">
        <v>0.67433904890615759</v>
      </c>
      <c r="E98" s="87">
        <v>0.21741701157192331</v>
      </c>
      <c r="F98" s="87">
        <v>3.2477405186248837E-2</v>
      </c>
      <c r="G98" s="87">
        <v>8.0665596756482813E-3</v>
      </c>
      <c r="H98" s="87">
        <v>4.2233296731142831E-5</v>
      </c>
      <c r="I98" s="87">
        <v>4.0755131345552836E-2</v>
      </c>
      <c r="J98" s="86">
        <v>1</v>
      </c>
      <c r="K98" s="89">
        <v>23678</v>
      </c>
      <c r="L98" s="39"/>
      <c r="M98" s="87">
        <v>2.4E-2</v>
      </c>
      <c r="N98" s="87">
        <v>2.8000000000000001E-2</v>
      </c>
      <c r="O98" s="87">
        <v>0</v>
      </c>
      <c r="P98" s="87">
        <v>1E-3</v>
      </c>
      <c r="Q98" s="87">
        <v>0.66800000000000004</v>
      </c>
      <c r="R98" s="87">
        <v>0.68</v>
      </c>
      <c r="S98" s="87">
        <v>0.21199999999999999</v>
      </c>
      <c r="T98" s="87">
        <v>0.223</v>
      </c>
      <c r="U98" s="87">
        <v>0.03</v>
      </c>
      <c r="V98" s="87">
        <v>3.5000000000000003E-2</v>
      </c>
      <c r="W98" s="87">
        <v>7.0000000000000001E-3</v>
      </c>
      <c r="X98" s="87">
        <v>8.9999999999999993E-3</v>
      </c>
      <c r="Y98" s="87">
        <v>0</v>
      </c>
      <c r="Z98" s="87">
        <v>0</v>
      </c>
      <c r="AA98" s="87">
        <v>3.7999999999999999E-2</v>
      </c>
      <c r="AB98" s="87">
        <v>4.2999999999999997E-2</v>
      </c>
    </row>
    <row r="99" spans="1:28" s="10" customFormat="1" x14ac:dyDescent="0.25">
      <c r="A99" s="39" t="s">
        <v>351</v>
      </c>
      <c r="B99" s="87">
        <v>4.9436491014316172E-2</v>
      </c>
      <c r="C99" s="87">
        <v>0.26923545537618032</v>
      </c>
      <c r="D99" s="87">
        <v>0.25284800487359121</v>
      </c>
      <c r="E99" s="87">
        <v>8.8151081328053604E-2</v>
      </c>
      <c r="F99" s="87">
        <v>5.0441669204995432E-2</v>
      </c>
      <c r="G99" s="87">
        <v>0.24788303381053914</v>
      </c>
      <c r="H99" s="87">
        <v>4.4471519951264091E-3</v>
      </c>
      <c r="I99" s="87">
        <v>3.7557112397197688E-2</v>
      </c>
      <c r="J99" s="86">
        <v>1</v>
      </c>
      <c r="K99" s="89">
        <v>32830</v>
      </c>
      <c r="L99" s="39"/>
      <c r="M99" s="87">
        <v>4.7E-2</v>
      </c>
      <c r="N99" s="87">
        <v>5.1999999999999998E-2</v>
      </c>
      <c r="O99" s="87">
        <v>0.26400000000000001</v>
      </c>
      <c r="P99" s="87">
        <v>0.27400000000000002</v>
      </c>
      <c r="Q99" s="87">
        <v>0.248</v>
      </c>
      <c r="R99" s="87">
        <v>0.25800000000000001</v>
      </c>
      <c r="S99" s="87">
        <v>8.5000000000000006E-2</v>
      </c>
      <c r="T99" s="87">
        <v>9.0999999999999998E-2</v>
      </c>
      <c r="U99" s="87">
        <v>4.8000000000000001E-2</v>
      </c>
      <c r="V99" s="87">
        <v>5.2999999999999999E-2</v>
      </c>
      <c r="W99" s="87">
        <v>0.24299999999999999</v>
      </c>
      <c r="X99" s="87">
        <v>0.253</v>
      </c>
      <c r="Y99" s="87">
        <v>4.0000000000000001E-3</v>
      </c>
      <c r="Z99" s="87">
        <v>5.0000000000000001E-3</v>
      </c>
      <c r="AA99" s="87">
        <v>3.5999999999999997E-2</v>
      </c>
      <c r="AB99" s="87">
        <v>0.04</v>
      </c>
    </row>
    <row r="100" spans="1:28" s="10" customFormat="1" x14ac:dyDescent="0.25">
      <c r="A100" s="39" t="s">
        <v>352</v>
      </c>
      <c r="B100" s="87">
        <v>0.59333881578947367</v>
      </c>
      <c r="C100" s="87">
        <v>0.13692434210526316</v>
      </c>
      <c r="D100" s="87">
        <v>0.14802631578947367</v>
      </c>
      <c r="E100" s="87">
        <v>5.8388157894736843E-2</v>
      </c>
      <c r="F100" s="87">
        <v>3.2894736842105261E-3</v>
      </c>
      <c r="G100" s="87">
        <v>1.0279605263157895E-2</v>
      </c>
      <c r="H100" s="87" t="s">
        <v>203</v>
      </c>
      <c r="I100" s="87">
        <v>4.9753289473684209E-2</v>
      </c>
      <c r="J100" s="86">
        <v>0.99999999999999989</v>
      </c>
      <c r="K100" s="89">
        <v>4864</v>
      </c>
      <c r="L100" s="39"/>
      <c r="M100" s="87">
        <v>0.57899999999999996</v>
      </c>
      <c r="N100" s="87">
        <v>0.60699999999999998</v>
      </c>
      <c r="O100" s="87">
        <v>0.128</v>
      </c>
      <c r="P100" s="87">
        <v>0.14699999999999999</v>
      </c>
      <c r="Q100" s="87">
        <v>0.13800000000000001</v>
      </c>
      <c r="R100" s="87">
        <v>0.158</v>
      </c>
      <c r="S100" s="87">
        <v>5.1999999999999998E-2</v>
      </c>
      <c r="T100" s="87">
        <v>6.5000000000000002E-2</v>
      </c>
      <c r="U100" s="87">
        <v>2E-3</v>
      </c>
      <c r="V100" s="87">
        <v>5.0000000000000001E-3</v>
      </c>
      <c r="W100" s="87">
        <v>8.0000000000000002E-3</v>
      </c>
      <c r="X100" s="87">
        <v>1.4E-2</v>
      </c>
      <c r="Y100" s="87" t="s">
        <v>203</v>
      </c>
      <c r="Z100" s="87" t="s">
        <v>203</v>
      </c>
      <c r="AA100" s="87">
        <v>4.3999999999999997E-2</v>
      </c>
      <c r="AB100" s="87">
        <v>5.6000000000000001E-2</v>
      </c>
    </row>
    <row r="101" spans="1:28" s="10" customFormat="1" x14ac:dyDescent="0.25">
      <c r="A101" s="39" t="s">
        <v>353</v>
      </c>
      <c r="B101" s="87">
        <v>0.28369647989388097</v>
      </c>
      <c r="C101" s="87">
        <v>0.42076690658085436</v>
      </c>
      <c r="D101" s="87">
        <v>0.15578864624530203</v>
      </c>
      <c r="E101" s="87">
        <v>3.760839126483087E-2</v>
      </c>
      <c r="F101" s="87">
        <v>2.2845071114495565E-3</v>
      </c>
      <c r="G101" s="87">
        <v>4.6304257043896929E-2</v>
      </c>
      <c r="H101" s="87">
        <v>3.0460094819327421E-3</v>
      </c>
      <c r="I101" s="87">
        <v>5.0504802377852563E-2</v>
      </c>
      <c r="J101" s="86">
        <v>1</v>
      </c>
      <c r="K101" s="89">
        <v>40709</v>
      </c>
      <c r="L101" s="39"/>
      <c r="M101" s="87">
        <v>0.27900000000000003</v>
      </c>
      <c r="N101" s="87">
        <v>0.28799999999999998</v>
      </c>
      <c r="O101" s="87">
        <v>0.41599999999999998</v>
      </c>
      <c r="P101" s="87">
        <v>0.42599999999999999</v>
      </c>
      <c r="Q101" s="87">
        <v>0.152</v>
      </c>
      <c r="R101" s="87">
        <v>0.159</v>
      </c>
      <c r="S101" s="87">
        <v>3.5999999999999997E-2</v>
      </c>
      <c r="T101" s="87">
        <v>0.04</v>
      </c>
      <c r="U101" s="87">
        <v>2E-3</v>
      </c>
      <c r="V101" s="87">
        <v>3.0000000000000001E-3</v>
      </c>
      <c r="W101" s="87">
        <v>4.3999999999999997E-2</v>
      </c>
      <c r="X101" s="87">
        <v>4.8000000000000001E-2</v>
      </c>
      <c r="Y101" s="87">
        <v>3.0000000000000001E-3</v>
      </c>
      <c r="Z101" s="87">
        <v>4.0000000000000001E-3</v>
      </c>
      <c r="AA101" s="87">
        <v>4.8000000000000001E-2</v>
      </c>
      <c r="AB101" s="87">
        <v>5.2999999999999999E-2</v>
      </c>
    </row>
    <row r="102" spans="1:28" s="10" customFormat="1" x14ac:dyDescent="0.25">
      <c r="A102" s="39" t="s">
        <v>354</v>
      </c>
      <c r="B102" s="87" t="s">
        <v>203</v>
      </c>
      <c r="C102" s="87">
        <v>0.34383487235198262</v>
      </c>
      <c r="D102" s="87">
        <v>0.39598044541010319</v>
      </c>
      <c r="E102" s="87">
        <v>0.10809342748506247</v>
      </c>
      <c r="F102" s="87">
        <v>1.9011406844106463E-2</v>
      </c>
      <c r="G102" s="87">
        <v>0.10374796306355241</v>
      </c>
      <c r="H102" s="87">
        <v>1.0863661053775121E-3</v>
      </c>
      <c r="I102" s="87">
        <v>2.8245518739815317E-2</v>
      </c>
      <c r="J102" s="86">
        <v>1</v>
      </c>
      <c r="K102" s="89">
        <v>1841</v>
      </c>
      <c r="L102" s="39"/>
      <c r="M102" s="87" t="s">
        <v>203</v>
      </c>
      <c r="N102" s="87" t="s">
        <v>203</v>
      </c>
      <c r="O102" s="87">
        <v>0.32200000000000001</v>
      </c>
      <c r="P102" s="87">
        <v>0.36599999999999999</v>
      </c>
      <c r="Q102" s="87">
        <v>0.374</v>
      </c>
      <c r="R102" s="87">
        <v>0.41899999999999998</v>
      </c>
      <c r="S102" s="87">
        <v>9.5000000000000001E-2</v>
      </c>
      <c r="T102" s="87">
        <v>0.123</v>
      </c>
      <c r="U102" s="87">
        <v>1.4E-2</v>
      </c>
      <c r="V102" s="87">
        <v>2.5999999999999999E-2</v>
      </c>
      <c r="W102" s="87">
        <v>9.0999999999999998E-2</v>
      </c>
      <c r="X102" s="87">
        <v>0.11899999999999999</v>
      </c>
      <c r="Y102" s="87">
        <v>0</v>
      </c>
      <c r="Z102" s="87">
        <v>4.0000000000000001E-3</v>
      </c>
      <c r="AA102" s="87">
        <v>2.1999999999999999E-2</v>
      </c>
      <c r="AB102" s="87">
        <v>3.6999999999999998E-2</v>
      </c>
    </row>
    <row r="103" spans="1:28" s="10" customFormat="1" x14ac:dyDescent="0.25">
      <c r="A103" s="39" t="s">
        <v>355</v>
      </c>
      <c r="B103" s="87" t="s">
        <v>203</v>
      </c>
      <c r="C103" s="87">
        <v>0.22992125984251968</v>
      </c>
      <c r="D103" s="87">
        <v>0.41732283464566927</v>
      </c>
      <c r="E103" s="87">
        <v>0.17165354330708663</v>
      </c>
      <c r="F103" s="87">
        <v>9.4488188976377951E-3</v>
      </c>
      <c r="G103" s="87">
        <v>0.12913385826771653</v>
      </c>
      <c r="H103" s="87">
        <v>3.1496062992125984E-3</v>
      </c>
      <c r="I103" s="87">
        <v>3.937007874015748E-2</v>
      </c>
      <c r="J103" s="86">
        <v>1</v>
      </c>
      <c r="K103" s="89">
        <v>635</v>
      </c>
      <c r="L103" s="39"/>
      <c r="M103" s="87" t="s">
        <v>203</v>
      </c>
      <c r="N103" s="87" t="s">
        <v>203</v>
      </c>
      <c r="O103" s="87">
        <v>0.19900000000000001</v>
      </c>
      <c r="P103" s="87">
        <v>0.26400000000000001</v>
      </c>
      <c r="Q103" s="87">
        <v>0.38</v>
      </c>
      <c r="R103" s="87">
        <v>0.45600000000000002</v>
      </c>
      <c r="S103" s="87">
        <v>0.14399999999999999</v>
      </c>
      <c r="T103" s="87">
        <v>0.20300000000000001</v>
      </c>
      <c r="U103" s="87">
        <v>4.0000000000000001E-3</v>
      </c>
      <c r="V103" s="87">
        <v>0.02</v>
      </c>
      <c r="W103" s="87">
        <v>0.105</v>
      </c>
      <c r="X103" s="87">
        <v>0.157</v>
      </c>
      <c r="Y103" s="87">
        <v>1E-3</v>
      </c>
      <c r="Z103" s="87">
        <v>1.0999999999999999E-2</v>
      </c>
      <c r="AA103" s="87">
        <v>2.7E-2</v>
      </c>
      <c r="AB103" s="87">
        <v>5.7000000000000002E-2</v>
      </c>
    </row>
    <row r="104" spans="1:28" s="10" customFormat="1" x14ac:dyDescent="0.25">
      <c r="A104" s="39" t="s">
        <v>356</v>
      </c>
      <c r="B104" s="87" t="s">
        <v>203</v>
      </c>
      <c r="C104" s="87">
        <v>0.31046931407942241</v>
      </c>
      <c r="D104" s="87">
        <v>0.28113718411552346</v>
      </c>
      <c r="E104" s="87">
        <v>0.30144404332129965</v>
      </c>
      <c r="F104" s="87">
        <v>1.3086642599277979E-2</v>
      </c>
      <c r="G104" s="87">
        <v>5.8664259927797835E-2</v>
      </c>
      <c r="H104" s="87">
        <v>4.512635379061372E-4</v>
      </c>
      <c r="I104" s="87">
        <v>3.4747292418772564E-2</v>
      </c>
      <c r="J104" s="86">
        <v>1</v>
      </c>
      <c r="K104" s="89">
        <v>2216</v>
      </c>
      <c r="L104" s="39"/>
      <c r="M104" s="87" t="s">
        <v>203</v>
      </c>
      <c r="N104" s="87" t="s">
        <v>203</v>
      </c>
      <c r="O104" s="87">
        <v>0.29199999999999998</v>
      </c>
      <c r="P104" s="87">
        <v>0.33</v>
      </c>
      <c r="Q104" s="87">
        <v>0.26300000000000001</v>
      </c>
      <c r="R104" s="87">
        <v>0.3</v>
      </c>
      <c r="S104" s="87">
        <v>0.28299999999999997</v>
      </c>
      <c r="T104" s="87">
        <v>0.32100000000000001</v>
      </c>
      <c r="U104" s="87">
        <v>8.9999999999999993E-3</v>
      </c>
      <c r="V104" s="87">
        <v>1.9E-2</v>
      </c>
      <c r="W104" s="87">
        <v>0.05</v>
      </c>
      <c r="X104" s="87">
        <v>6.9000000000000006E-2</v>
      </c>
      <c r="Y104" s="87">
        <v>0</v>
      </c>
      <c r="Z104" s="87">
        <v>3.0000000000000001E-3</v>
      </c>
      <c r="AA104" s="87">
        <v>2.8000000000000001E-2</v>
      </c>
      <c r="AB104" s="87">
        <v>4.2999999999999997E-2</v>
      </c>
    </row>
    <row r="105" spans="1:28" s="10" customFormat="1" x14ac:dyDescent="0.25">
      <c r="A105" s="39" t="s">
        <v>357</v>
      </c>
      <c r="B105" s="87" t="s">
        <v>203</v>
      </c>
      <c r="C105" s="87">
        <v>0.43288826423049892</v>
      </c>
      <c r="D105" s="87">
        <v>0.30428671820098385</v>
      </c>
      <c r="E105" s="87">
        <v>0.12789880534082923</v>
      </c>
      <c r="F105" s="87">
        <v>1.4757554462403373E-2</v>
      </c>
      <c r="G105" s="87">
        <v>7.5895994378074497E-2</v>
      </c>
      <c r="H105" s="87" t="s">
        <v>203</v>
      </c>
      <c r="I105" s="87">
        <v>4.4272663387210122E-2</v>
      </c>
      <c r="J105" s="86">
        <v>1</v>
      </c>
      <c r="K105" s="89">
        <v>1423</v>
      </c>
      <c r="L105" s="39"/>
      <c r="M105" s="87" t="s">
        <v>203</v>
      </c>
      <c r="N105" s="87" t="s">
        <v>203</v>
      </c>
      <c r="O105" s="87">
        <v>0.40699999999999997</v>
      </c>
      <c r="P105" s="87">
        <v>0.45900000000000002</v>
      </c>
      <c r="Q105" s="87">
        <v>0.28100000000000003</v>
      </c>
      <c r="R105" s="87">
        <v>0.32900000000000001</v>
      </c>
      <c r="S105" s="87">
        <v>0.112</v>
      </c>
      <c r="T105" s="87">
        <v>0.14599999999999999</v>
      </c>
      <c r="U105" s="87">
        <v>0.01</v>
      </c>
      <c r="V105" s="87">
        <v>2.1999999999999999E-2</v>
      </c>
      <c r="W105" s="87">
        <v>6.3E-2</v>
      </c>
      <c r="X105" s="87">
        <v>9.0999999999999998E-2</v>
      </c>
      <c r="Y105" s="87" t="s">
        <v>203</v>
      </c>
      <c r="Z105" s="87" t="s">
        <v>203</v>
      </c>
      <c r="AA105" s="87">
        <v>3.5000000000000003E-2</v>
      </c>
      <c r="AB105" s="87">
        <v>5.6000000000000001E-2</v>
      </c>
    </row>
    <row r="106" spans="1:28" s="10" customFormat="1" x14ac:dyDescent="0.25">
      <c r="A106" s="39" t="s">
        <v>358</v>
      </c>
      <c r="B106" s="87" t="s">
        <v>203</v>
      </c>
      <c r="C106" s="87">
        <v>0.27266666666666667</v>
      </c>
      <c r="D106" s="87">
        <v>0.39133333333333331</v>
      </c>
      <c r="E106" s="87">
        <v>0.17533333333333334</v>
      </c>
      <c r="F106" s="87">
        <v>1.6666666666666666E-2</v>
      </c>
      <c r="G106" s="87">
        <v>9.6666666666666665E-2</v>
      </c>
      <c r="H106" s="87">
        <v>2E-3</v>
      </c>
      <c r="I106" s="87">
        <v>4.5333333333333337E-2</v>
      </c>
      <c r="J106" s="86">
        <v>1</v>
      </c>
      <c r="K106" s="89">
        <v>1500</v>
      </c>
      <c r="L106" s="39"/>
      <c r="M106" s="87" t="s">
        <v>203</v>
      </c>
      <c r="N106" s="87" t="s">
        <v>203</v>
      </c>
      <c r="O106" s="87">
        <v>0.251</v>
      </c>
      <c r="P106" s="87">
        <v>0.29599999999999999</v>
      </c>
      <c r="Q106" s="87">
        <v>0.36699999999999999</v>
      </c>
      <c r="R106" s="87">
        <v>0.41599999999999998</v>
      </c>
      <c r="S106" s="87">
        <v>0.157</v>
      </c>
      <c r="T106" s="87">
        <v>0.19500000000000001</v>
      </c>
      <c r="U106" s="87">
        <v>1.0999999999999999E-2</v>
      </c>
      <c r="V106" s="87">
        <v>2.4E-2</v>
      </c>
      <c r="W106" s="87">
        <v>8.3000000000000004E-2</v>
      </c>
      <c r="X106" s="87">
        <v>0.113</v>
      </c>
      <c r="Y106" s="87">
        <v>1E-3</v>
      </c>
      <c r="Z106" s="87">
        <v>6.0000000000000001E-3</v>
      </c>
      <c r="AA106" s="87">
        <v>3.5999999999999997E-2</v>
      </c>
      <c r="AB106" s="87">
        <v>5.7000000000000002E-2</v>
      </c>
    </row>
    <row r="107" spans="1:28" s="10" customFormat="1" x14ac:dyDescent="0.25">
      <c r="A107" s="39" t="s">
        <v>359</v>
      </c>
      <c r="B107" s="87" t="s">
        <v>203</v>
      </c>
      <c r="C107" s="87">
        <v>0.12894736842105264</v>
      </c>
      <c r="D107" s="87">
        <v>0.54210526315789476</v>
      </c>
      <c r="E107" s="87">
        <v>0.17789473684210527</v>
      </c>
      <c r="F107" s="87">
        <v>1.2631578947368421E-2</v>
      </c>
      <c r="G107" s="87">
        <v>7.1052631578947367E-2</v>
      </c>
      <c r="H107" s="87">
        <v>1.0526315789473684E-3</v>
      </c>
      <c r="I107" s="87">
        <v>6.6315789473684217E-2</v>
      </c>
      <c r="J107" s="86">
        <v>1</v>
      </c>
      <c r="K107" s="89">
        <v>1900</v>
      </c>
      <c r="L107" s="39"/>
      <c r="M107" s="87" t="s">
        <v>203</v>
      </c>
      <c r="N107" s="87" t="s">
        <v>203</v>
      </c>
      <c r="O107" s="87">
        <v>0.115</v>
      </c>
      <c r="P107" s="87">
        <v>0.14499999999999999</v>
      </c>
      <c r="Q107" s="87">
        <v>0.52</v>
      </c>
      <c r="R107" s="87">
        <v>0.56399999999999995</v>
      </c>
      <c r="S107" s="87">
        <v>0.161</v>
      </c>
      <c r="T107" s="87">
        <v>0.19600000000000001</v>
      </c>
      <c r="U107" s="87">
        <v>8.9999999999999993E-3</v>
      </c>
      <c r="V107" s="87">
        <v>1.9E-2</v>
      </c>
      <c r="W107" s="87">
        <v>0.06</v>
      </c>
      <c r="X107" s="87">
        <v>8.3000000000000004E-2</v>
      </c>
      <c r="Y107" s="87">
        <v>0</v>
      </c>
      <c r="Z107" s="87">
        <v>4.0000000000000001E-3</v>
      </c>
      <c r="AA107" s="87">
        <v>5.6000000000000001E-2</v>
      </c>
      <c r="AB107" s="87">
        <v>7.8E-2</v>
      </c>
    </row>
    <row r="108" spans="1:28" s="10" customFormat="1" x14ac:dyDescent="0.25">
      <c r="A108" s="39" t="s">
        <v>360</v>
      </c>
      <c r="B108" s="87" t="s">
        <v>203</v>
      </c>
      <c r="C108" s="87">
        <v>0.27090532135452661</v>
      </c>
      <c r="D108" s="87">
        <v>0.34761575673807876</v>
      </c>
      <c r="E108" s="87">
        <v>0.13337940566689702</v>
      </c>
      <c r="F108" s="87">
        <v>2.1423635107118175E-2</v>
      </c>
      <c r="G108" s="87">
        <v>0.17622667588113339</v>
      </c>
      <c r="H108" s="87">
        <v>6.9108500345542499E-4</v>
      </c>
      <c r="I108" s="87">
        <v>4.9758120248790602E-2</v>
      </c>
      <c r="J108" s="86">
        <v>0.99999999999999989</v>
      </c>
      <c r="K108" s="89">
        <v>1447</v>
      </c>
      <c r="L108" s="39"/>
      <c r="M108" s="87" t="s">
        <v>203</v>
      </c>
      <c r="N108" s="87" t="s">
        <v>203</v>
      </c>
      <c r="O108" s="87">
        <v>0.249</v>
      </c>
      <c r="P108" s="87">
        <v>0.29399999999999998</v>
      </c>
      <c r="Q108" s="87">
        <v>0.32400000000000001</v>
      </c>
      <c r="R108" s="87">
        <v>0.373</v>
      </c>
      <c r="S108" s="87">
        <v>0.11700000000000001</v>
      </c>
      <c r="T108" s="87">
        <v>0.152</v>
      </c>
      <c r="U108" s="87">
        <v>1.4999999999999999E-2</v>
      </c>
      <c r="V108" s="87">
        <v>0.03</v>
      </c>
      <c r="W108" s="87">
        <v>0.157</v>
      </c>
      <c r="X108" s="87">
        <v>0.19700000000000001</v>
      </c>
      <c r="Y108" s="87">
        <v>0</v>
      </c>
      <c r="Z108" s="87">
        <v>4.0000000000000001E-3</v>
      </c>
      <c r="AA108" s="87">
        <v>0.04</v>
      </c>
      <c r="AB108" s="87">
        <v>6.2E-2</v>
      </c>
    </row>
    <row r="109" spans="1:28" s="10" customFormat="1" x14ac:dyDescent="0.25">
      <c r="A109" s="39" t="s">
        <v>361</v>
      </c>
      <c r="B109" s="87" t="s">
        <v>203</v>
      </c>
      <c r="C109" s="87">
        <v>0.20583809810412279</v>
      </c>
      <c r="D109" s="87">
        <v>0.30755341558832383</v>
      </c>
      <c r="E109" s="87">
        <v>0.16551309058080049</v>
      </c>
      <c r="F109" s="87">
        <v>2.4526030695154979E-2</v>
      </c>
      <c r="G109" s="87">
        <v>0.25654529040024077</v>
      </c>
      <c r="H109" s="87">
        <v>5.4167920553716518E-3</v>
      </c>
      <c r="I109" s="87">
        <v>3.4607282575985554E-2</v>
      </c>
      <c r="J109" s="86">
        <v>1</v>
      </c>
      <c r="K109" s="89">
        <v>6646</v>
      </c>
      <c r="L109" s="39"/>
      <c r="M109" s="87" t="s">
        <v>203</v>
      </c>
      <c r="N109" s="87" t="s">
        <v>203</v>
      </c>
      <c r="O109" s="87">
        <v>0.19600000000000001</v>
      </c>
      <c r="P109" s="87">
        <v>0.216</v>
      </c>
      <c r="Q109" s="87">
        <v>0.29699999999999999</v>
      </c>
      <c r="R109" s="87">
        <v>0.31900000000000001</v>
      </c>
      <c r="S109" s="87">
        <v>0.157</v>
      </c>
      <c r="T109" s="87">
        <v>0.17499999999999999</v>
      </c>
      <c r="U109" s="87">
        <v>2.1000000000000001E-2</v>
      </c>
      <c r="V109" s="87">
        <v>2.9000000000000001E-2</v>
      </c>
      <c r="W109" s="87">
        <v>0.246</v>
      </c>
      <c r="X109" s="87">
        <v>0.26700000000000002</v>
      </c>
      <c r="Y109" s="87">
        <v>4.0000000000000001E-3</v>
      </c>
      <c r="Z109" s="87">
        <v>7.0000000000000001E-3</v>
      </c>
      <c r="AA109" s="87">
        <v>0.03</v>
      </c>
      <c r="AB109" s="87">
        <v>3.9E-2</v>
      </c>
    </row>
    <row r="110" spans="1:28" s="10" customFormat="1" x14ac:dyDescent="0.25">
      <c r="A110" s="39" t="s">
        <v>362</v>
      </c>
      <c r="B110" s="87" t="s">
        <v>203</v>
      </c>
      <c r="C110" s="87">
        <v>2.2466960352422908E-2</v>
      </c>
      <c r="D110" s="87">
        <v>0.24537444933920705</v>
      </c>
      <c r="E110" s="87">
        <v>0.12819383259911896</v>
      </c>
      <c r="F110" s="87">
        <v>5.1101321585903081E-2</v>
      </c>
      <c r="G110" s="87">
        <v>0.51277533039647583</v>
      </c>
      <c r="H110" s="87">
        <v>2.6431718061674008E-3</v>
      </c>
      <c r="I110" s="87">
        <v>3.7444933920704845E-2</v>
      </c>
      <c r="J110" s="86">
        <v>1</v>
      </c>
      <c r="K110" s="89">
        <v>2270</v>
      </c>
      <c r="L110" s="39"/>
      <c r="M110" s="87" t="s">
        <v>203</v>
      </c>
      <c r="N110" s="87" t="s">
        <v>203</v>
      </c>
      <c r="O110" s="87">
        <v>1.7000000000000001E-2</v>
      </c>
      <c r="P110" s="87">
        <v>2.9000000000000001E-2</v>
      </c>
      <c r="Q110" s="87">
        <v>0.22800000000000001</v>
      </c>
      <c r="R110" s="87">
        <v>0.26300000000000001</v>
      </c>
      <c r="S110" s="87">
        <v>0.115</v>
      </c>
      <c r="T110" s="87">
        <v>0.14299999999999999</v>
      </c>
      <c r="U110" s="87">
        <v>4.2999999999999997E-2</v>
      </c>
      <c r="V110" s="87">
        <v>6.0999999999999999E-2</v>
      </c>
      <c r="W110" s="87">
        <v>0.49199999999999999</v>
      </c>
      <c r="X110" s="87">
        <v>0.53300000000000003</v>
      </c>
      <c r="Y110" s="87">
        <v>1E-3</v>
      </c>
      <c r="Z110" s="87">
        <v>6.0000000000000001E-3</v>
      </c>
      <c r="AA110" s="87">
        <v>0.03</v>
      </c>
      <c r="AB110" s="87">
        <v>4.5999999999999999E-2</v>
      </c>
    </row>
    <row r="111" spans="1:28" s="10" customFormat="1" x14ac:dyDescent="0.25">
      <c r="A111" s="39" t="s">
        <v>363</v>
      </c>
      <c r="B111" s="87" t="s">
        <v>203</v>
      </c>
      <c r="C111" s="87">
        <v>0.10898796886058032</v>
      </c>
      <c r="D111" s="87">
        <v>0.45293701344656756</v>
      </c>
      <c r="E111" s="87">
        <v>0.12066525123849965</v>
      </c>
      <c r="F111" s="87">
        <v>1.6631280962491155E-2</v>
      </c>
      <c r="G111" s="87">
        <v>0.21656050955414013</v>
      </c>
      <c r="H111" s="87">
        <v>6.0155697098372256E-3</v>
      </c>
      <c r="I111" s="87">
        <v>7.8202406227883936E-2</v>
      </c>
      <c r="J111" s="86">
        <v>1</v>
      </c>
      <c r="K111" s="89">
        <v>2826</v>
      </c>
      <c r="L111" s="39"/>
      <c r="M111" s="87" t="s">
        <v>203</v>
      </c>
      <c r="N111" s="87" t="s">
        <v>203</v>
      </c>
      <c r="O111" s="87">
        <v>9.8000000000000004E-2</v>
      </c>
      <c r="P111" s="87">
        <v>0.121</v>
      </c>
      <c r="Q111" s="87">
        <v>0.435</v>
      </c>
      <c r="R111" s="87">
        <v>0.47099999999999997</v>
      </c>
      <c r="S111" s="87">
        <v>0.109</v>
      </c>
      <c r="T111" s="87">
        <v>0.13300000000000001</v>
      </c>
      <c r="U111" s="87">
        <v>1.2999999999999999E-2</v>
      </c>
      <c r="V111" s="87">
        <v>2.1999999999999999E-2</v>
      </c>
      <c r="W111" s="87">
        <v>0.20200000000000001</v>
      </c>
      <c r="X111" s="87">
        <v>0.23200000000000001</v>
      </c>
      <c r="Y111" s="87">
        <v>4.0000000000000001E-3</v>
      </c>
      <c r="Z111" s="87">
        <v>0.01</v>
      </c>
      <c r="AA111" s="87">
        <v>6.9000000000000006E-2</v>
      </c>
      <c r="AB111" s="87">
        <v>8.8999999999999996E-2</v>
      </c>
    </row>
    <row r="112" spans="1:28" s="10" customFormat="1" x14ac:dyDescent="0.25">
      <c r="A112" s="39" t="s">
        <v>364</v>
      </c>
      <c r="B112" s="87" t="s">
        <v>203</v>
      </c>
      <c r="C112" s="87">
        <v>4.2096219931271481E-2</v>
      </c>
      <c r="D112" s="87">
        <v>0.22336769759450173</v>
      </c>
      <c r="E112" s="87">
        <v>0.11426116838487972</v>
      </c>
      <c r="F112" s="87">
        <v>7.9896907216494839E-2</v>
      </c>
      <c r="G112" s="87">
        <v>0.5</v>
      </c>
      <c r="H112" s="87">
        <v>8.5910652920962198E-4</v>
      </c>
      <c r="I112" s="87">
        <v>3.951890034364261E-2</v>
      </c>
      <c r="J112" s="86">
        <v>0.99999999999999989</v>
      </c>
      <c r="K112" s="89">
        <v>1164</v>
      </c>
      <c r="L112" s="39"/>
      <c r="M112" s="87" t="s">
        <v>203</v>
      </c>
      <c r="N112" s="87" t="s">
        <v>203</v>
      </c>
      <c r="O112" s="87">
        <v>3.2000000000000001E-2</v>
      </c>
      <c r="P112" s="87">
        <v>5.5E-2</v>
      </c>
      <c r="Q112" s="87">
        <v>0.2</v>
      </c>
      <c r="R112" s="87">
        <v>0.248</v>
      </c>
      <c r="S112" s="87">
        <v>9.7000000000000003E-2</v>
      </c>
      <c r="T112" s="87">
        <v>0.13400000000000001</v>
      </c>
      <c r="U112" s="87">
        <v>6.6000000000000003E-2</v>
      </c>
      <c r="V112" s="87">
        <v>9.7000000000000003E-2</v>
      </c>
      <c r="W112" s="87">
        <v>0.47099999999999997</v>
      </c>
      <c r="X112" s="87">
        <v>0.52900000000000003</v>
      </c>
      <c r="Y112" s="87">
        <v>0</v>
      </c>
      <c r="Z112" s="87">
        <v>5.0000000000000001E-3</v>
      </c>
      <c r="AA112" s="87">
        <v>0.03</v>
      </c>
      <c r="AB112" s="87">
        <v>5.1999999999999998E-2</v>
      </c>
    </row>
    <row r="113" spans="1:28" s="10" customFormat="1" x14ac:dyDescent="0.25">
      <c r="A113" s="39" t="s">
        <v>365</v>
      </c>
      <c r="B113" s="87" t="s">
        <v>203</v>
      </c>
      <c r="C113" s="87">
        <v>8.5832801531589023E-2</v>
      </c>
      <c r="D113" s="87">
        <v>0.23356732610082961</v>
      </c>
      <c r="E113" s="87">
        <v>0.14422463305679642</v>
      </c>
      <c r="F113" s="87">
        <v>2.9355456285896617E-2</v>
      </c>
      <c r="G113" s="87">
        <v>0.45947670708359922</v>
      </c>
      <c r="H113" s="87">
        <v>8.6151882578174854E-3</v>
      </c>
      <c r="I113" s="87">
        <v>3.89278876834716E-2</v>
      </c>
      <c r="J113" s="86">
        <v>1</v>
      </c>
      <c r="K113" s="89">
        <v>3134</v>
      </c>
      <c r="L113" s="39"/>
      <c r="M113" s="87" t="s">
        <v>203</v>
      </c>
      <c r="N113" s="87" t="s">
        <v>203</v>
      </c>
      <c r="O113" s="87">
        <v>7.6999999999999999E-2</v>
      </c>
      <c r="P113" s="87">
        <v>9.6000000000000002E-2</v>
      </c>
      <c r="Q113" s="87">
        <v>0.219</v>
      </c>
      <c r="R113" s="87">
        <v>0.249</v>
      </c>
      <c r="S113" s="87">
        <v>0.13200000000000001</v>
      </c>
      <c r="T113" s="87">
        <v>0.157</v>
      </c>
      <c r="U113" s="87">
        <v>2.4E-2</v>
      </c>
      <c r="V113" s="87">
        <v>3.5999999999999997E-2</v>
      </c>
      <c r="W113" s="87">
        <v>0.442</v>
      </c>
      <c r="X113" s="87">
        <v>0.47699999999999998</v>
      </c>
      <c r="Y113" s="87">
        <v>6.0000000000000001E-3</v>
      </c>
      <c r="Z113" s="87">
        <v>1.2999999999999999E-2</v>
      </c>
      <c r="AA113" s="87">
        <v>3.3000000000000002E-2</v>
      </c>
      <c r="AB113" s="87">
        <v>4.5999999999999999E-2</v>
      </c>
    </row>
    <row r="114" spans="1:28" s="10" customFormat="1" x14ac:dyDescent="0.25">
      <c r="A114" s="39" t="s">
        <v>366</v>
      </c>
      <c r="B114" s="87" t="s">
        <v>203</v>
      </c>
      <c r="C114" s="87">
        <v>0.24571862762288854</v>
      </c>
      <c r="D114" s="87">
        <v>0.21617277456309544</v>
      </c>
      <c r="E114" s="87">
        <v>0.10547080483955813</v>
      </c>
      <c r="F114" s="87">
        <v>1.9229645215968205E-2</v>
      </c>
      <c r="G114" s="87">
        <v>0.37772517388508969</v>
      </c>
      <c r="H114" s="87">
        <v>5.8448769653398798E-3</v>
      </c>
      <c r="I114" s="87">
        <v>2.9838096908060087E-2</v>
      </c>
      <c r="J114" s="86">
        <v>1</v>
      </c>
      <c r="K114" s="89">
        <v>34218</v>
      </c>
      <c r="L114" s="39"/>
      <c r="M114" s="87" t="s">
        <v>203</v>
      </c>
      <c r="N114" s="87" t="s">
        <v>203</v>
      </c>
      <c r="O114" s="87">
        <v>0.24099999999999999</v>
      </c>
      <c r="P114" s="87">
        <v>0.25</v>
      </c>
      <c r="Q114" s="87">
        <v>0.21199999999999999</v>
      </c>
      <c r="R114" s="87">
        <v>0.221</v>
      </c>
      <c r="S114" s="87">
        <v>0.10199999999999999</v>
      </c>
      <c r="T114" s="87">
        <v>0.109</v>
      </c>
      <c r="U114" s="87">
        <v>1.7999999999999999E-2</v>
      </c>
      <c r="V114" s="87">
        <v>2.1000000000000001E-2</v>
      </c>
      <c r="W114" s="87">
        <v>0.373</v>
      </c>
      <c r="X114" s="87">
        <v>0.38300000000000001</v>
      </c>
      <c r="Y114" s="87">
        <v>5.0000000000000001E-3</v>
      </c>
      <c r="Z114" s="87">
        <v>7.0000000000000001E-3</v>
      </c>
      <c r="AA114" s="87">
        <v>2.8000000000000001E-2</v>
      </c>
      <c r="AB114" s="87">
        <v>3.2000000000000001E-2</v>
      </c>
    </row>
    <row r="115" spans="1:28" s="10" customFormat="1" x14ac:dyDescent="0.25">
      <c r="A115" s="39" t="s">
        <v>367</v>
      </c>
      <c r="B115" s="87">
        <v>1.4234875444839857E-2</v>
      </c>
      <c r="C115" s="87">
        <v>0.46619217081850534</v>
      </c>
      <c r="D115" s="87">
        <v>0.33807829181494664</v>
      </c>
      <c r="E115" s="87">
        <v>6.7615658362989328E-2</v>
      </c>
      <c r="F115" s="87">
        <v>1.7793594306049824E-2</v>
      </c>
      <c r="G115" s="87">
        <v>3.2028469750889681E-2</v>
      </c>
      <c r="H115" s="87" t="s">
        <v>203</v>
      </c>
      <c r="I115" s="87">
        <v>6.4056939501779361E-2</v>
      </c>
      <c r="J115" s="86">
        <v>1</v>
      </c>
      <c r="K115" s="89">
        <v>281</v>
      </c>
      <c r="L115" s="39"/>
      <c r="M115" s="87">
        <v>6.0000000000000001E-3</v>
      </c>
      <c r="N115" s="87">
        <v>3.5999999999999997E-2</v>
      </c>
      <c r="O115" s="87">
        <v>0.40899999999999997</v>
      </c>
      <c r="P115" s="87">
        <v>0.52500000000000002</v>
      </c>
      <c r="Q115" s="87">
        <v>0.28499999999999998</v>
      </c>
      <c r="R115" s="87">
        <v>0.39500000000000002</v>
      </c>
      <c r="S115" s="87">
        <v>4.3999999999999997E-2</v>
      </c>
      <c r="T115" s="87">
        <v>0.10299999999999999</v>
      </c>
      <c r="U115" s="87">
        <v>8.0000000000000002E-3</v>
      </c>
      <c r="V115" s="87">
        <v>4.1000000000000002E-2</v>
      </c>
      <c r="W115" s="87">
        <v>1.7000000000000001E-2</v>
      </c>
      <c r="X115" s="87">
        <v>0.06</v>
      </c>
      <c r="Y115" s="87" t="s">
        <v>203</v>
      </c>
      <c r="Z115" s="87" t="s">
        <v>203</v>
      </c>
      <c r="AA115" s="87">
        <v>4.1000000000000002E-2</v>
      </c>
      <c r="AB115" s="87">
        <v>9.9000000000000005E-2</v>
      </c>
    </row>
    <row r="116" spans="1:28" s="10" customFormat="1" x14ac:dyDescent="0.25">
      <c r="A116" s="39" t="s">
        <v>368</v>
      </c>
      <c r="B116" s="87" t="s">
        <v>203</v>
      </c>
      <c r="C116" s="87">
        <v>0.42872763419483101</v>
      </c>
      <c r="D116" s="87">
        <v>0.35825049701789263</v>
      </c>
      <c r="E116" s="87">
        <v>7.2962226640159042E-2</v>
      </c>
      <c r="F116" s="87">
        <v>9.3439363817097408E-3</v>
      </c>
      <c r="G116" s="87">
        <v>2.4353876739562623E-2</v>
      </c>
      <c r="H116" s="87">
        <v>6.958250497017893E-4</v>
      </c>
      <c r="I116" s="87">
        <v>0.10566600397614315</v>
      </c>
      <c r="J116" s="86">
        <v>0.99999999999999989</v>
      </c>
      <c r="K116" s="89">
        <v>10060</v>
      </c>
      <c r="L116" s="39"/>
      <c r="M116" s="87" t="s">
        <v>203</v>
      </c>
      <c r="N116" s="87" t="s">
        <v>203</v>
      </c>
      <c r="O116" s="87">
        <v>0.41899999999999998</v>
      </c>
      <c r="P116" s="87">
        <v>0.438</v>
      </c>
      <c r="Q116" s="87">
        <v>0.34899999999999998</v>
      </c>
      <c r="R116" s="87">
        <v>0.36799999999999999</v>
      </c>
      <c r="S116" s="87">
        <v>6.8000000000000005E-2</v>
      </c>
      <c r="T116" s="87">
        <v>7.8E-2</v>
      </c>
      <c r="U116" s="87">
        <v>8.0000000000000002E-3</v>
      </c>
      <c r="V116" s="87">
        <v>1.0999999999999999E-2</v>
      </c>
      <c r="W116" s="87">
        <v>2.1999999999999999E-2</v>
      </c>
      <c r="X116" s="87">
        <v>2.8000000000000001E-2</v>
      </c>
      <c r="Y116" s="87">
        <v>0</v>
      </c>
      <c r="Z116" s="87">
        <v>1E-3</v>
      </c>
      <c r="AA116" s="87">
        <v>0.1</v>
      </c>
      <c r="AB116" s="87">
        <v>0.112</v>
      </c>
    </row>
    <row r="117" spans="1:28" s="10" customFormat="1" x14ac:dyDescent="0.25">
      <c r="A117" s="39" t="s">
        <v>369</v>
      </c>
      <c r="B117" s="87" t="s">
        <v>203</v>
      </c>
      <c r="C117" s="87">
        <v>3.6610878661087866E-3</v>
      </c>
      <c r="D117" s="87">
        <v>0.29341004184100417</v>
      </c>
      <c r="E117" s="87">
        <v>0.1799163179916318</v>
      </c>
      <c r="F117" s="87">
        <v>3.8702928870292884E-2</v>
      </c>
      <c r="G117" s="87">
        <v>0.45188284518828453</v>
      </c>
      <c r="H117" s="87">
        <v>5.2301255230125521E-3</v>
      </c>
      <c r="I117" s="87">
        <v>2.7196652719665274E-2</v>
      </c>
      <c r="J117" s="86">
        <v>1</v>
      </c>
      <c r="K117" s="89">
        <v>1912</v>
      </c>
      <c r="L117" s="39"/>
      <c r="M117" s="87" t="s">
        <v>203</v>
      </c>
      <c r="N117" s="87" t="s">
        <v>203</v>
      </c>
      <c r="O117" s="87">
        <v>2E-3</v>
      </c>
      <c r="P117" s="87">
        <v>8.0000000000000002E-3</v>
      </c>
      <c r="Q117" s="87">
        <v>0.27300000000000002</v>
      </c>
      <c r="R117" s="87">
        <v>0.314</v>
      </c>
      <c r="S117" s="87">
        <v>0.16300000000000001</v>
      </c>
      <c r="T117" s="87">
        <v>0.19800000000000001</v>
      </c>
      <c r="U117" s="87">
        <v>3.1E-2</v>
      </c>
      <c r="V117" s="87">
        <v>4.8000000000000001E-2</v>
      </c>
      <c r="W117" s="87">
        <v>0.43</v>
      </c>
      <c r="X117" s="87">
        <v>0.47399999999999998</v>
      </c>
      <c r="Y117" s="87">
        <v>3.0000000000000001E-3</v>
      </c>
      <c r="Z117" s="87">
        <v>0.01</v>
      </c>
      <c r="AA117" s="87">
        <v>2.1000000000000001E-2</v>
      </c>
      <c r="AB117" s="87">
        <v>3.5000000000000003E-2</v>
      </c>
    </row>
    <row r="118" spans="1:28" s="10" customFormat="1" x14ac:dyDescent="0.25">
      <c r="A118" s="39" t="s">
        <v>370</v>
      </c>
      <c r="B118" s="87" t="s">
        <v>203</v>
      </c>
      <c r="C118" s="87">
        <v>0.18579990779160904</v>
      </c>
      <c r="D118" s="87">
        <v>0.25495620101429228</v>
      </c>
      <c r="E118" s="87">
        <v>0.15998155832180727</v>
      </c>
      <c r="F118" s="87">
        <v>2.581834946980175E-2</v>
      </c>
      <c r="G118" s="87">
        <v>0.34946980175195941</v>
      </c>
      <c r="H118" s="87">
        <v>9.2208390963577683E-4</v>
      </c>
      <c r="I118" s="87">
        <v>2.3052097740894423E-2</v>
      </c>
      <c r="J118" s="86">
        <v>1</v>
      </c>
      <c r="K118" s="89">
        <v>2169</v>
      </c>
      <c r="L118" s="39"/>
      <c r="M118" s="87" t="s">
        <v>203</v>
      </c>
      <c r="N118" s="87" t="s">
        <v>203</v>
      </c>
      <c r="O118" s="87">
        <v>0.17</v>
      </c>
      <c r="P118" s="87">
        <v>0.20300000000000001</v>
      </c>
      <c r="Q118" s="87">
        <v>0.23699999999999999</v>
      </c>
      <c r="R118" s="87">
        <v>0.27400000000000002</v>
      </c>
      <c r="S118" s="87">
        <v>0.14499999999999999</v>
      </c>
      <c r="T118" s="87">
        <v>0.17599999999999999</v>
      </c>
      <c r="U118" s="87">
        <v>0.02</v>
      </c>
      <c r="V118" s="87">
        <v>3.3000000000000002E-2</v>
      </c>
      <c r="W118" s="87">
        <v>0.33</v>
      </c>
      <c r="X118" s="87">
        <v>0.37</v>
      </c>
      <c r="Y118" s="87">
        <v>0</v>
      </c>
      <c r="Z118" s="87">
        <v>3.0000000000000001E-3</v>
      </c>
      <c r="AA118" s="87">
        <v>1.7999999999999999E-2</v>
      </c>
      <c r="AB118" s="87">
        <v>0.03</v>
      </c>
    </row>
    <row r="119" spans="1:28" s="10" customFormat="1" x14ac:dyDescent="0.25">
      <c r="A119" s="39" t="s">
        <v>371</v>
      </c>
      <c r="B119" s="87" t="s">
        <v>203</v>
      </c>
      <c r="C119" s="87">
        <v>0.11559854897218863</v>
      </c>
      <c r="D119" s="87">
        <v>0.34558645707376057</v>
      </c>
      <c r="E119" s="87">
        <v>0.13542926239419589</v>
      </c>
      <c r="F119" s="87">
        <v>2.7327690447400244E-2</v>
      </c>
      <c r="G119" s="87">
        <v>0.34147521160822247</v>
      </c>
      <c r="H119" s="87">
        <v>2.9020556227327692E-3</v>
      </c>
      <c r="I119" s="87">
        <v>3.1680773881499397E-2</v>
      </c>
      <c r="J119" s="86">
        <v>1</v>
      </c>
      <c r="K119" s="89">
        <v>4135</v>
      </c>
      <c r="L119" s="39"/>
      <c r="M119" s="87" t="s">
        <v>203</v>
      </c>
      <c r="N119" s="87" t="s">
        <v>203</v>
      </c>
      <c r="O119" s="87">
        <v>0.106</v>
      </c>
      <c r="P119" s="87">
        <v>0.126</v>
      </c>
      <c r="Q119" s="87">
        <v>0.33100000000000002</v>
      </c>
      <c r="R119" s="87">
        <v>0.36</v>
      </c>
      <c r="S119" s="87">
        <v>0.125</v>
      </c>
      <c r="T119" s="87">
        <v>0.14599999999999999</v>
      </c>
      <c r="U119" s="87">
        <v>2.3E-2</v>
      </c>
      <c r="V119" s="87">
        <v>3.3000000000000002E-2</v>
      </c>
      <c r="W119" s="87">
        <v>0.32700000000000001</v>
      </c>
      <c r="X119" s="87">
        <v>0.35599999999999998</v>
      </c>
      <c r="Y119" s="87">
        <v>2E-3</v>
      </c>
      <c r="Z119" s="87">
        <v>5.0000000000000001E-3</v>
      </c>
      <c r="AA119" s="87">
        <v>2.7E-2</v>
      </c>
      <c r="AB119" s="87">
        <v>3.6999999999999998E-2</v>
      </c>
    </row>
    <row r="120" spans="1:28" s="10" customFormat="1" x14ac:dyDescent="0.25">
      <c r="A120" s="39" t="s">
        <v>372</v>
      </c>
      <c r="B120" s="87" t="s">
        <v>203</v>
      </c>
      <c r="C120" s="87">
        <v>0.18023604720944189</v>
      </c>
      <c r="D120" s="87">
        <v>0.34876975395079018</v>
      </c>
      <c r="E120" s="87">
        <v>0.1265253050610122</v>
      </c>
      <c r="F120" s="87">
        <v>2.4904980996199241E-2</v>
      </c>
      <c r="G120" s="87">
        <v>0.26365273054610922</v>
      </c>
      <c r="H120" s="87">
        <v>2.2004400880176033E-3</v>
      </c>
      <c r="I120" s="87">
        <v>5.3710742148429684E-2</v>
      </c>
      <c r="J120" s="86">
        <v>0.99999999999999989</v>
      </c>
      <c r="K120" s="89">
        <v>9998</v>
      </c>
      <c r="L120" s="39"/>
      <c r="M120" s="87" t="s">
        <v>203</v>
      </c>
      <c r="N120" s="87" t="s">
        <v>203</v>
      </c>
      <c r="O120" s="87">
        <v>0.17299999999999999</v>
      </c>
      <c r="P120" s="87">
        <v>0.188</v>
      </c>
      <c r="Q120" s="87">
        <v>0.33900000000000002</v>
      </c>
      <c r="R120" s="87">
        <v>0.35799999999999998</v>
      </c>
      <c r="S120" s="87">
        <v>0.12</v>
      </c>
      <c r="T120" s="87">
        <v>0.13300000000000001</v>
      </c>
      <c r="U120" s="87">
        <v>2.1999999999999999E-2</v>
      </c>
      <c r="V120" s="87">
        <v>2.8000000000000001E-2</v>
      </c>
      <c r="W120" s="87">
        <v>0.255</v>
      </c>
      <c r="X120" s="87">
        <v>0.27200000000000002</v>
      </c>
      <c r="Y120" s="87">
        <v>1E-3</v>
      </c>
      <c r="Z120" s="87">
        <v>3.0000000000000001E-3</v>
      </c>
      <c r="AA120" s="87">
        <v>4.9000000000000002E-2</v>
      </c>
      <c r="AB120" s="87">
        <v>5.8000000000000003E-2</v>
      </c>
    </row>
    <row r="121" spans="1:28" s="10" customFormat="1" x14ac:dyDescent="0.25">
      <c r="A121" s="39" t="s">
        <v>373</v>
      </c>
      <c r="B121" s="87" t="s">
        <v>203</v>
      </c>
      <c r="C121" s="87">
        <v>0.34759124087591242</v>
      </c>
      <c r="D121" s="87">
        <v>0.20861313868613138</v>
      </c>
      <c r="E121" s="87">
        <v>8.6715328467153283E-2</v>
      </c>
      <c r="F121" s="87">
        <v>0.1143065693430657</v>
      </c>
      <c r="G121" s="87">
        <v>0.20437956204379562</v>
      </c>
      <c r="H121" s="87">
        <v>2.9197080291970801E-3</v>
      </c>
      <c r="I121" s="87">
        <v>3.5474452554744525E-2</v>
      </c>
      <c r="J121" s="86">
        <v>1</v>
      </c>
      <c r="K121" s="89">
        <v>6850</v>
      </c>
      <c r="L121" s="39"/>
      <c r="M121" s="87" t="s">
        <v>203</v>
      </c>
      <c r="N121" s="87" t="s">
        <v>203</v>
      </c>
      <c r="O121" s="87">
        <v>0.33600000000000002</v>
      </c>
      <c r="P121" s="87">
        <v>0.35899999999999999</v>
      </c>
      <c r="Q121" s="87">
        <v>0.19900000000000001</v>
      </c>
      <c r="R121" s="87">
        <v>0.218</v>
      </c>
      <c r="S121" s="87">
        <v>0.08</v>
      </c>
      <c r="T121" s="87">
        <v>9.4E-2</v>
      </c>
      <c r="U121" s="87">
        <v>0.107</v>
      </c>
      <c r="V121" s="87">
        <v>0.122</v>
      </c>
      <c r="W121" s="87">
        <v>0.19500000000000001</v>
      </c>
      <c r="X121" s="87">
        <v>0.214</v>
      </c>
      <c r="Y121" s="87">
        <v>2E-3</v>
      </c>
      <c r="Z121" s="87">
        <v>5.0000000000000001E-3</v>
      </c>
      <c r="AA121" s="87">
        <v>3.1E-2</v>
      </c>
      <c r="AB121" s="87">
        <v>0.04</v>
      </c>
    </row>
    <row r="122" spans="1:28" s="10" customFormat="1" x14ac:dyDescent="0.25">
      <c r="A122" s="39" t="s">
        <v>374</v>
      </c>
      <c r="B122" s="87" t="s">
        <v>203</v>
      </c>
      <c r="C122" s="87">
        <v>0.13490566037735849</v>
      </c>
      <c r="D122" s="87">
        <v>0.38584905660377361</v>
      </c>
      <c r="E122" s="87">
        <v>0.23207547169811321</v>
      </c>
      <c r="F122" s="87">
        <v>3.3018867924528301E-2</v>
      </c>
      <c r="G122" s="87">
        <v>0.1811320754716981</v>
      </c>
      <c r="H122" s="87">
        <v>1.8867924528301887E-3</v>
      </c>
      <c r="I122" s="87">
        <v>3.1132075471698113E-2</v>
      </c>
      <c r="J122" s="86">
        <v>1</v>
      </c>
      <c r="K122" s="89">
        <v>1060</v>
      </c>
      <c r="L122" s="39"/>
      <c r="M122" s="87" t="s">
        <v>203</v>
      </c>
      <c r="N122" s="87" t="s">
        <v>203</v>
      </c>
      <c r="O122" s="87">
        <v>0.11600000000000001</v>
      </c>
      <c r="P122" s="87">
        <v>0.157</v>
      </c>
      <c r="Q122" s="87">
        <v>0.35699999999999998</v>
      </c>
      <c r="R122" s="87">
        <v>0.41599999999999998</v>
      </c>
      <c r="S122" s="87">
        <v>0.20799999999999999</v>
      </c>
      <c r="T122" s="87">
        <v>0.25800000000000001</v>
      </c>
      <c r="U122" s="87">
        <v>2.4E-2</v>
      </c>
      <c r="V122" s="87">
        <v>4.5999999999999999E-2</v>
      </c>
      <c r="W122" s="87">
        <v>0.159</v>
      </c>
      <c r="X122" s="87">
        <v>0.20499999999999999</v>
      </c>
      <c r="Y122" s="87">
        <v>1E-3</v>
      </c>
      <c r="Z122" s="87">
        <v>7.0000000000000001E-3</v>
      </c>
      <c r="AA122" s="87">
        <v>2.1999999999999999E-2</v>
      </c>
      <c r="AB122" s="87">
        <v>4.2999999999999997E-2</v>
      </c>
    </row>
    <row r="123" spans="1:28" s="10" customFormat="1" x14ac:dyDescent="0.25">
      <c r="A123" s="39" t="s">
        <v>375</v>
      </c>
      <c r="B123" s="87" t="s">
        <v>203</v>
      </c>
      <c r="C123" s="87">
        <v>1.224739742804654E-3</v>
      </c>
      <c r="D123" s="87">
        <v>0.44029393753827312</v>
      </c>
      <c r="E123" s="87">
        <v>0.28230251071647278</v>
      </c>
      <c r="F123" s="87">
        <v>3.4905082669932641E-2</v>
      </c>
      <c r="G123" s="87">
        <v>0.20698101653398654</v>
      </c>
      <c r="H123" s="87">
        <v>1.224739742804654E-3</v>
      </c>
      <c r="I123" s="87">
        <v>3.3067973055725661E-2</v>
      </c>
      <c r="J123" s="86">
        <v>1.0000000000000002</v>
      </c>
      <c r="K123" s="89">
        <v>1633</v>
      </c>
      <c r="L123" s="39"/>
      <c r="M123" s="87" t="s">
        <v>203</v>
      </c>
      <c r="N123" s="87" t="s">
        <v>203</v>
      </c>
      <c r="O123" s="87">
        <v>0</v>
      </c>
      <c r="P123" s="87">
        <v>4.0000000000000001E-3</v>
      </c>
      <c r="Q123" s="87">
        <v>0.41599999999999998</v>
      </c>
      <c r="R123" s="87">
        <v>0.46400000000000002</v>
      </c>
      <c r="S123" s="87">
        <v>0.26100000000000001</v>
      </c>
      <c r="T123" s="87">
        <v>0.30499999999999999</v>
      </c>
      <c r="U123" s="87">
        <v>2.7E-2</v>
      </c>
      <c r="V123" s="87">
        <v>4.4999999999999998E-2</v>
      </c>
      <c r="W123" s="87">
        <v>0.188</v>
      </c>
      <c r="X123" s="87">
        <v>0.22700000000000001</v>
      </c>
      <c r="Y123" s="87">
        <v>0</v>
      </c>
      <c r="Z123" s="87">
        <v>4.0000000000000001E-3</v>
      </c>
      <c r="AA123" s="87">
        <v>2.5000000000000001E-2</v>
      </c>
      <c r="AB123" s="87">
        <v>4.2999999999999997E-2</v>
      </c>
    </row>
    <row r="124" spans="1:28" s="10" customFormat="1" x14ac:dyDescent="0.25">
      <c r="A124" s="39" t="s">
        <v>376</v>
      </c>
      <c r="B124" s="87" t="s">
        <v>203</v>
      </c>
      <c r="C124" s="87">
        <v>7.3700543056633053E-2</v>
      </c>
      <c r="D124" s="87">
        <v>0.39177657098525986</v>
      </c>
      <c r="E124" s="87">
        <v>0.12490302560124127</v>
      </c>
      <c r="F124" s="87">
        <v>3.6462373933281611E-2</v>
      </c>
      <c r="G124" s="87">
        <v>0.32893716058960437</v>
      </c>
      <c r="H124" s="87">
        <v>6.9821567106283944E-3</v>
      </c>
      <c r="I124" s="87">
        <v>3.7238169123351435E-2</v>
      </c>
      <c r="J124" s="86">
        <v>0.99999999999999989</v>
      </c>
      <c r="K124" s="89">
        <v>1289</v>
      </c>
      <c r="L124" s="39"/>
      <c r="M124" s="87" t="s">
        <v>203</v>
      </c>
      <c r="N124" s="87" t="s">
        <v>203</v>
      </c>
      <c r="O124" s="87">
        <v>6.0999999999999999E-2</v>
      </c>
      <c r="P124" s="87">
        <v>8.8999999999999996E-2</v>
      </c>
      <c r="Q124" s="87">
        <v>0.36499999999999999</v>
      </c>
      <c r="R124" s="87">
        <v>0.41899999999999998</v>
      </c>
      <c r="S124" s="87">
        <v>0.108</v>
      </c>
      <c r="T124" s="87">
        <v>0.14399999999999999</v>
      </c>
      <c r="U124" s="87">
        <v>2.8000000000000001E-2</v>
      </c>
      <c r="V124" s="87">
        <v>4.8000000000000001E-2</v>
      </c>
      <c r="W124" s="87">
        <v>0.30399999999999999</v>
      </c>
      <c r="X124" s="87">
        <v>0.35499999999999998</v>
      </c>
      <c r="Y124" s="87">
        <v>4.0000000000000001E-3</v>
      </c>
      <c r="Z124" s="87">
        <v>1.2999999999999999E-2</v>
      </c>
      <c r="AA124" s="87">
        <v>2.8000000000000001E-2</v>
      </c>
      <c r="AB124" s="87">
        <v>4.9000000000000002E-2</v>
      </c>
    </row>
    <row r="125" spans="1:28" s="10" customFormat="1" x14ac:dyDescent="0.25">
      <c r="A125" s="39" t="s">
        <v>377</v>
      </c>
      <c r="B125" s="87">
        <v>4.6160947838128942E-4</v>
      </c>
      <c r="C125" s="87">
        <v>0.12171103246653331</v>
      </c>
      <c r="D125" s="87">
        <v>0.29342975842437297</v>
      </c>
      <c r="E125" s="87">
        <v>0.16094783812894292</v>
      </c>
      <c r="F125" s="87">
        <v>3.7082628096630252E-2</v>
      </c>
      <c r="G125" s="87">
        <v>0.33789813817510383</v>
      </c>
      <c r="H125" s="87">
        <v>7.6934913063548237E-3</v>
      </c>
      <c r="I125" s="87">
        <v>4.0775503923680567E-2</v>
      </c>
      <c r="J125" s="86">
        <v>0.99999999999999989</v>
      </c>
      <c r="K125" s="89">
        <v>6499</v>
      </c>
      <c r="L125" s="39"/>
      <c r="M125" s="87">
        <v>0</v>
      </c>
      <c r="N125" s="87">
        <v>1E-3</v>
      </c>
      <c r="O125" s="87">
        <v>0.114</v>
      </c>
      <c r="P125" s="87">
        <v>0.13</v>
      </c>
      <c r="Q125" s="87">
        <v>0.28199999999999997</v>
      </c>
      <c r="R125" s="87">
        <v>0.30499999999999999</v>
      </c>
      <c r="S125" s="87">
        <v>0.152</v>
      </c>
      <c r="T125" s="87">
        <v>0.17</v>
      </c>
      <c r="U125" s="87">
        <v>3.3000000000000002E-2</v>
      </c>
      <c r="V125" s="87">
        <v>4.2000000000000003E-2</v>
      </c>
      <c r="W125" s="87">
        <v>0.32600000000000001</v>
      </c>
      <c r="X125" s="87">
        <v>0.34899999999999998</v>
      </c>
      <c r="Y125" s="87">
        <v>6.0000000000000001E-3</v>
      </c>
      <c r="Z125" s="87">
        <v>0.01</v>
      </c>
      <c r="AA125" s="87">
        <v>3.5999999999999997E-2</v>
      </c>
      <c r="AB125" s="87">
        <v>4.5999999999999999E-2</v>
      </c>
    </row>
    <row r="126" spans="1:28" s="10" customFormat="1" x14ac:dyDescent="0.25">
      <c r="A126" s="39" t="s">
        <v>378</v>
      </c>
      <c r="B126" s="87" t="s">
        <v>203</v>
      </c>
      <c r="C126" s="87">
        <v>0.22536170212765957</v>
      </c>
      <c r="D126" s="87">
        <v>0.26348936170212767</v>
      </c>
      <c r="E126" s="87">
        <v>0.13089361702127661</v>
      </c>
      <c r="F126" s="87">
        <v>2.0595744680851062E-2</v>
      </c>
      <c r="G126" s="87">
        <v>0.30468085106382981</v>
      </c>
      <c r="H126" s="87">
        <v>6.468085106382979E-3</v>
      </c>
      <c r="I126" s="87">
        <v>4.851063829787234E-2</v>
      </c>
      <c r="J126" s="86">
        <v>1</v>
      </c>
      <c r="K126" s="89">
        <v>5875</v>
      </c>
      <c r="L126" s="39"/>
      <c r="M126" s="87" t="s">
        <v>203</v>
      </c>
      <c r="N126" s="87" t="s">
        <v>203</v>
      </c>
      <c r="O126" s="87">
        <v>0.215</v>
      </c>
      <c r="P126" s="87">
        <v>0.23599999999999999</v>
      </c>
      <c r="Q126" s="87">
        <v>0.252</v>
      </c>
      <c r="R126" s="87">
        <v>0.27500000000000002</v>
      </c>
      <c r="S126" s="87">
        <v>0.123</v>
      </c>
      <c r="T126" s="87">
        <v>0.14000000000000001</v>
      </c>
      <c r="U126" s="87">
        <v>1.7000000000000001E-2</v>
      </c>
      <c r="V126" s="87">
        <v>2.5000000000000001E-2</v>
      </c>
      <c r="W126" s="87">
        <v>0.29299999999999998</v>
      </c>
      <c r="X126" s="87">
        <v>0.317</v>
      </c>
      <c r="Y126" s="87">
        <v>5.0000000000000001E-3</v>
      </c>
      <c r="Z126" s="87">
        <v>8.9999999999999993E-3</v>
      </c>
      <c r="AA126" s="87">
        <v>4.2999999999999997E-2</v>
      </c>
      <c r="AB126" s="87">
        <v>5.3999999999999999E-2</v>
      </c>
    </row>
    <row r="127" spans="1:28" s="10" customFormat="1" x14ac:dyDescent="0.25">
      <c r="A127" s="39" t="s">
        <v>379</v>
      </c>
      <c r="B127" s="87" t="s">
        <v>203</v>
      </c>
      <c r="C127" s="87">
        <v>0.12191011235955056</v>
      </c>
      <c r="D127" s="87">
        <v>0.19887640449438201</v>
      </c>
      <c r="E127" s="87">
        <v>0.11137640449438202</v>
      </c>
      <c r="F127" s="87">
        <v>3.3005617977528087E-2</v>
      </c>
      <c r="G127" s="87">
        <v>0.48497191011235957</v>
      </c>
      <c r="H127" s="87">
        <v>9.269662921348315E-3</v>
      </c>
      <c r="I127" s="87">
        <v>4.0589887640449442E-2</v>
      </c>
      <c r="J127" s="86">
        <v>1</v>
      </c>
      <c r="K127" s="89">
        <v>7120</v>
      </c>
      <c r="L127" s="39"/>
      <c r="M127" s="87" t="s">
        <v>203</v>
      </c>
      <c r="N127" s="87" t="s">
        <v>203</v>
      </c>
      <c r="O127" s="87">
        <v>0.115</v>
      </c>
      <c r="P127" s="87">
        <v>0.13</v>
      </c>
      <c r="Q127" s="87">
        <v>0.19</v>
      </c>
      <c r="R127" s="87">
        <v>0.20799999999999999</v>
      </c>
      <c r="S127" s="87">
        <v>0.104</v>
      </c>
      <c r="T127" s="87">
        <v>0.11899999999999999</v>
      </c>
      <c r="U127" s="87">
        <v>2.9000000000000001E-2</v>
      </c>
      <c r="V127" s="87">
        <v>3.6999999999999998E-2</v>
      </c>
      <c r="W127" s="87">
        <v>0.47299999999999998</v>
      </c>
      <c r="X127" s="87">
        <v>0.497</v>
      </c>
      <c r="Y127" s="87">
        <v>7.0000000000000001E-3</v>
      </c>
      <c r="Z127" s="87">
        <v>1.2E-2</v>
      </c>
      <c r="AA127" s="87">
        <v>3.5999999999999997E-2</v>
      </c>
      <c r="AB127" s="87">
        <v>4.4999999999999998E-2</v>
      </c>
    </row>
    <row r="128" spans="1:28" s="10" customFormat="1" x14ac:dyDescent="0.25">
      <c r="A128" s="39" t="s">
        <v>380</v>
      </c>
      <c r="B128" s="87" t="s">
        <v>203</v>
      </c>
      <c r="C128" s="87">
        <v>0.27810973945221268</v>
      </c>
      <c r="D128" s="87">
        <v>0.4279777973247596</v>
      </c>
      <c r="E128" s="87">
        <v>0.11525978949922655</v>
      </c>
      <c r="F128" s="87">
        <v>2.9603566987169764E-2</v>
      </c>
      <c r="G128" s="87">
        <v>9.4240043677393914E-2</v>
      </c>
      <c r="H128" s="87">
        <v>2.4265218841942431E-3</v>
      </c>
      <c r="I128" s="87">
        <v>5.2382541175043221E-2</v>
      </c>
      <c r="J128" s="86">
        <v>1</v>
      </c>
      <c r="K128" s="89">
        <v>32969</v>
      </c>
      <c r="L128" s="39"/>
      <c r="M128" s="87" t="s">
        <v>203</v>
      </c>
      <c r="N128" s="87" t="s">
        <v>203</v>
      </c>
      <c r="O128" s="87">
        <v>0.27300000000000002</v>
      </c>
      <c r="P128" s="87">
        <v>0.28299999999999997</v>
      </c>
      <c r="Q128" s="87">
        <v>0.42299999999999999</v>
      </c>
      <c r="R128" s="87">
        <v>0.433</v>
      </c>
      <c r="S128" s="87">
        <v>0.112</v>
      </c>
      <c r="T128" s="87">
        <v>0.11899999999999999</v>
      </c>
      <c r="U128" s="87">
        <v>2.8000000000000001E-2</v>
      </c>
      <c r="V128" s="87">
        <v>3.1E-2</v>
      </c>
      <c r="W128" s="87">
        <v>9.0999999999999998E-2</v>
      </c>
      <c r="X128" s="87">
        <v>9.7000000000000003E-2</v>
      </c>
      <c r="Y128" s="87">
        <v>2E-3</v>
      </c>
      <c r="Z128" s="87">
        <v>3.0000000000000001E-3</v>
      </c>
      <c r="AA128" s="87">
        <v>0.05</v>
      </c>
      <c r="AB128" s="87">
        <v>5.5E-2</v>
      </c>
    </row>
    <row r="129" spans="1:28" s="10" customFormat="1" x14ac:dyDescent="0.25">
      <c r="A129" s="39" t="s">
        <v>381</v>
      </c>
      <c r="B129" s="87" t="s">
        <v>203</v>
      </c>
      <c r="C129" s="87">
        <v>9.1778202676864248E-2</v>
      </c>
      <c r="D129" s="87">
        <v>0.32887189292543023</v>
      </c>
      <c r="E129" s="87">
        <v>0.21414913957934992</v>
      </c>
      <c r="F129" s="87">
        <v>7.2657743785850867E-2</v>
      </c>
      <c r="G129" s="87">
        <v>0.23900573613766729</v>
      </c>
      <c r="H129" s="87">
        <v>1.9120458891013384E-3</v>
      </c>
      <c r="I129" s="87">
        <v>5.1625239005736137E-2</v>
      </c>
      <c r="J129" s="86">
        <v>1</v>
      </c>
      <c r="K129" s="89">
        <v>523</v>
      </c>
      <c r="L129" s="39"/>
      <c r="M129" s="87" t="s">
        <v>203</v>
      </c>
      <c r="N129" s="87" t="s">
        <v>203</v>
      </c>
      <c r="O129" s="87">
        <v>7.0000000000000007E-2</v>
      </c>
      <c r="P129" s="87">
        <v>0.12</v>
      </c>
      <c r="Q129" s="87">
        <v>0.28999999999999998</v>
      </c>
      <c r="R129" s="87">
        <v>0.37</v>
      </c>
      <c r="S129" s="87">
        <v>0.18099999999999999</v>
      </c>
      <c r="T129" s="87">
        <v>0.251</v>
      </c>
      <c r="U129" s="87">
        <v>5.2999999999999999E-2</v>
      </c>
      <c r="V129" s="87">
        <v>9.8000000000000004E-2</v>
      </c>
      <c r="W129" s="87">
        <v>0.20399999999999999</v>
      </c>
      <c r="X129" s="87">
        <v>0.27700000000000002</v>
      </c>
      <c r="Y129" s="87">
        <v>0</v>
      </c>
      <c r="Z129" s="87">
        <v>1.0999999999999999E-2</v>
      </c>
      <c r="AA129" s="87">
        <v>3.5999999999999997E-2</v>
      </c>
      <c r="AB129" s="87">
        <v>7.3999999999999996E-2</v>
      </c>
    </row>
    <row r="130" spans="1:28" s="10" customFormat="1" x14ac:dyDescent="0.25">
      <c r="A130" s="39" t="s">
        <v>382</v>
      </c>
      <c r="B130" s="87" t="s">
        <v>203</v>
      </c>
      <c r="C130" s="87">
        <v>0.13660618996798293</v>
      </c>
      <c r="D130" s="87">
        <v>0.39167556029882605</v>
      </c>
      <c r="E130" s="87">
        <v>0.15101387406616862</v>
      </c>
      <c r="F130" s="87">
        <v>2.0277481323372464E-2</v>
      </c>
      <c r="G130" s="87">
        <v>0.23265741728922093</v>
      </c>
      <c r="H130" s="87">
        <v>1.6008537886872999E-3</v>
      </c>
      <c r="I130" s="87">
        <v>6.616862326574173E-2</v>
      </c>
      <c r="J130" s="86">
        <v>1.0000000000000002</v>
      </c>
      <c r="K130" s="89">
        <v>1874</v>
      </c>
      <c r="L130" s="39"/>
      <c r="M130" s="87" t="s">
        <v>203</v>
      </c>
      <c r="N130" s="87" t="s">
        <v>203</v>
      </c>
      <c r="O130" s="87">
        <v>0.122</v>
      </c>
      <c r="P130" s="87">
        <v>0.153</v>
      </c>
      <c r="Q130" s="87">
        <v>0.37</v>
      </c>
      <c r="R130" s="87">
        <v>0.41399999999999998</v>
      </c>
      <c r="S130" s="87">
        <v>0.13600000000000001</v>
      </c>
      <c r="T130" s="87">
        <v>0.16800000000000001</v>
      </c>
      <c r="U130" s="87">
        <v>1.4999999999999999E-2</v>
      </c>
      <c r="V130" s="87">
        <v>2.8000000000000001E-2</v>
      </c>
      <c r="W130" s="87">
        <v>0.214</v>
      </c>
      <c r="X130" s="87">
        <v>0.252</v>
      </c>
      <c r="Y130" s="87">
        <v>1E-3</v>
      </c>
      <c r="Z130" s="87">
        <v>5.0000000000000001E-3</v>
      </c>
      <c r="AA130" s="87">
        <v>5.6000000000000001E-2</v>
      </c>
      <c r="AB130" s="87">
        <v>7.8E-2</v>
      </c>
    </row>
    <row r="131" spans="1:28" s="10" customFormat="1" x14ac:dyDescent="0.25">
      <c r="A131" s="39" t="s">
        <v>383</v>
      </c>
      <c r="B131" s="87" t="s">
        <v>203</v>
      </c>
      <c r="C131" s="87">
        <v>0.23217115689381934</v>
      </c>
      <c r="D131" s="87">
        <v>0.21996830427892233</v>
      </c>
      <c r="E131" s="87">
        <v>9.0649762282091914E-2</v>
      </c>
      <c r="F131" s="87">
        <v>9.9207606973058637E-2</v>
      </c>
      <c r="G131" s="87">
        <v>0.31854199683042789</v>
      </c>
      <c r="H131" s="87">
        <v>5.0713153724247229E-3</v>
      </c>
      <c r="I131" s="87">
        <v>3.438985736925515E-2</v>
      </c>
      <c r="J131" s="86">
        <v>1</v>
      </c>
      <c r="K131" s="89">
        <v>6310</v>
      </c>
      <c r="L131" s="39"/>
      <c r="M131" s="87" t="s">
        <v>203</v>
      </c>
      <c r="N131" s="87" t="s">
        <v>203</v>
      </c>
      <c r="O131" s="87">
        <v>0.222</v>
      </c>
      <c r="P131" s="87">
        <v>0.24299999999999999</v>
      </c>
      <c r="Q131" s="87">
        <v>0.21</v>
      </c>
      <c r="R131" s="87">
        <v>0.23</v>
      </c>
      <c r="S131" s="87">
        <v>8.4000000000000005E-2</v>
      </c>
      <c r="T131" s="87">
        <v>9.8000000000000004E-2</v>
      </c>
      <c r="U131" s="87">
        <v>9.1999999999999998E-2</v>
      </c>
      <c r="V131" s="87">
        <v>0.107</v>
      </c>
      <c r="W131" s="87">
        <v>0.307</v>
      </c>
      <c r="X131" s="87">
        <v>0.33</v>
      </c>
      <c r="Y131" s="87">
        <v>4.0000000000000001E-3</v>
      </c>
      <c r="Z131" s="87">
        <v>7.0000000000000001E-3</v>
      </c>
      <c r="AA131" s="87">
        <v>0.03</v>
      </c>
      <c r="AB131" s="87">
        <v>3.9E-2</v>
      </c>
    </row>
    <row r="132" spans="1:28" s="10" customFormat="1" x14ac:dyDescent="0.25">
      <c r="A132" s="39" t="s">
        <v>384</v>
      </c>
      <c r="B132" s="87" t="s">
        <v>203</v>
      </c>
      <c r="C132" s="87">
        <v>0.48140043763676149</v>
      </c>
      <c r="D132" s="87">
        <v>0.2024070021881838</v>
      </c>
      <c r="E132" s="87">
        <v>0.10393873085339168</v>
      </c>
      <c r="F132" s="87">
        <v>4.1028446389496716E-2</v>
      </c>
      <c r="G132" s="87">
        <v>9.2997811816192558E-2</v>
      </c>
      <c r="H132" s="87">
        <v>5.4704595185995622E-4</v>
      </c>
      <c r="I132" s="87">
        <v>7.7680525164113792E-2</v>
      </c>
      <c r="J132" s="86">
        <v>1</v>
      </c>
      <c r="K132" s="89">
        <v>1828</v>
      </c>
      <c r="L132" s="39"/>
      <c r="M132" s="87" t="s">
        <v>203</v>
      </c>
      <c r="N132" s="87" t="s">
        <v>203</v>
      </c>
      <c r="O132" s="87">
        <v>0.45900000000000002</v>
      </c>
      <c r="P132" s="87">
        <v>0.504</v>
      </c>
      <c r="Q132" s="87">
        <v>0.185</v>
      </c>
      <c r="R132" s="87">
        <v>0.221</v>
      </c>
      <c r="S132" s="87">
        <v>9.0999999999999998E-2</v>
      </c>
      <c r="T132" s="87">
        <v>0.11899999999999999</v>
      </c>
      <c r="U132" s="87">
        <v>3.3000000000000002E-2</v>
      </c>
      <c r="V132" s="87">
        <v>5.0999999999999997E-2</v>
      </c>
      <c r="W132" s="87">
        <v>8.1000000000000003E-2</v>
      </c>
      <c r="X132" s="87">
        <v>0.107</v>
      </c>
      <c r="Y132" s="87">
        <v>0</v>
      </c>
      <c r="Z132" s="87">
        <v>3.0000000000000001E-3</v>
      </c>
      <c r="AA132" s="87">
        <v>6.6000000000000003E-2</v>
      </c>
      <c r="AB132" s="87">
        <v>9.0999999999999998E-2</v>
      </c>
    </row>
    <row r="133" spans="1:28" s="10" customFormat="1" x14ac:dyDescent="0.25">
      <c r="A133" s="39" t="s">
        <v>385</v>
      </c>
      <c r="B133" s="87" t="s">
        <v>203</v>
      </c>
      <c r="C133" s="87">
        <v>0.39629005059021921</v>
      </c>
      <c r="D133" s="87">
        <v>0.38095968112831519</v>
      </c>
      <c r="E133" s="87">
        <v>8.3857120956615058E-2</v>
      </c>
      <c r="F133" s="87">
        <v>1.1957688180285145E-2</v>
      </c>
      <c r="G133" s="87">
        <v>7.8798099034186719E-2</v>
      </c>
      <c r="H133" s="87">
        <v>3.6792886708569678E-3</v>
      </c>
      <c r="I133" s="87">
        <v>4.4458071439521692E-2</v>
      </c>
      <c r="J133" s="86">
        <v>1</v>
      </c>
      <c r="K133" s="89">
        <v>6523</v>
      </c>
      <c r="L133" s="39"/>
      <c r="M133" s="87" t="s">
        <v>203</v>
      </c>
      <c r="N133" s="87" t="s">
        <v>203</v>
      </c>
      <c r="O133" s="87">
        <v>0.38400000000000001</v>
      </c>
      <c r="P133" s="87">
        <v>0.40799999999999997</v>
      </c>
      <c r="Q133" s="87">
        <v>0.36899999999999999</v>
      </c>
      <c r="R133" s="87">
        <v>0.39300000000000002</v>
      </c>
      <c r="S133" s="87">
        <v>7.6999999999999999E-2</v>
      </c>
      <c r="T133" s="87">
        <v>9.0999999999999998E-2</v>
      </c>
      <c r="U133" s="87">
        <v>0.01</v>
      </c>
      <c r="V133" s="87">
        <v>1.4999999999999999E-2</v>
      </c>
      <c r="W133" s="87">
        <v>7.2999999999999995E-2</v>
      </c>
      <c r="X133" s="87">
        <v>8.5999999999999993E-2</v>
      </c>
      <c r="Y133" s="87">
        <v>2E-3</v>
      </c>
      <c r="Z133" s="87">
        <v>5.0000000000000001E-3</v>
      </c>
      <c r="AA133" s="87">
        <v>0.04</v>
      </c>
      <c r="AB133" s="87">
        <v>0.05</v>
      </c>
    </row>
    <row r="134" spans="1:28" s="10" customFormat="1" x14ac:dyDescent="0.25">
      <c r="A134" s="39" t="s">
        <v>386</v>
      </c>
      <c r="B134" s="87" t="s">
        <v>203</v>
      </c>
      <c r="C134" s="87">
        <v>0.34027777777777779</v>
      </c>
      <c r="D134" s="87">
        <v>0.41468253968253971</v>
      </c>
      <c r="E134" s="87">
        <v>9.9206349206349201E-2</v>
      </c>
      <c r="F134" s="87">
        <v>8.9285714285714281E-3</v>
      </c>
      <c r="G134" s="87">
        <v>8.7301587301587297E-2</v>
      </c>
      <c r="H134" s="87">
        <v>1.984126984126984E-3</v>
      </c>
      <c r="I134" s="87">
        <v>4.7619047619047616E-2</v>
      </c>
      <c r="J134" s="86">
        <v>1</v>
      </c>
      <c r="K134" s="89">
        <v>1008</v>
      </c>
      <c r="L134" s="39"/>
      <c r="M134" s="87" t="s">
        <v>203</v>
      </c>
      <c r="N134" s="87" t="s">
        <v>203</v>
      </c>
      <c r="O134" s="87">
        <v>0.312</v>
      </c>
      <c r="P134" s="87">
        <v>0.37</v>
      </c>
      <c r="Q134" s="87">
        <v>0.38500000000000001</v>
      </c>
      <c r="R134" s="87">
        <v>0.44500000000000001</v>
      </c>
      <c r="S134" s="87">
        <v>8.2000000000000003E-2</v>
      </c>
      <c r="T134" s="87">
        <v>0.11899999999999999</v>
      </c>
      <c r="U134" s="87">
        <v>5.0000000000000001E-3</v>
      </c>
      <c r="V134" s="87">
        <v>1.7000000000000001E-2</v>
      </c>
      <c r="W134" s="87">
        <v>7.0999999999999994E-2</v>
      </c>
      <c r="X134" s="87">
        <v>0.106</v>
      </c>
      <c r="Y134" s="87">
        <v>1E-3</v>
      </c>
      <c r="Z134" s="87">
        <v>7.0000000000000001E-3</v>
      </c>
      <c r="AA134" s="87">
        <v>3.5999999999999997E-2</v>
      </c>
      <c r="AB134" s="87">
        <v>6.3E-2</v>
      </c>
    </row>
    <row r="135" spans="1:28" s="10" customFormat="1" x14ac:dyDescent="0.25">
      <c r="A135" s="39" t="s">
        <v>387</v>
      </c>
      <c r="B135" s="87">
        <v>5.2534179040779387E-2</v>
      </c>
      <c r="C135" s="87">
        <v>0.28038586628600021</v>
      </c>
      <c r="D135" s="87">
        <v>0.2747788847846242</v>
      </c>
      <c r="E135" s="87">
        <v>0.10268060808523789</v>
      </c>
      <c r="F135" s="87">
        <v>2.4046739562331679E-2</v>
      </c>
      <c r="G135" s="87">
        <v>0.22250224426424925</v>
      </c>
      <c r="H135" s="87">
        <v>3.7968536151050023E-3</v>
      </c>
      <c r="I135" s="87">
        <v>3.9274624361672381E-2</v>
      </c>
      <c r="J135" s="86">
        <v>1</v>
      </c>
      <c r="K135" s="89">
        <v>271804</v>
      </c>
      <c r="L135" s="39"/>
      <c r="M135" s="87">
        <v>5.1999999999999998E-2</v>
      </c>
      <c r="N135" s="87">
        <v>5.2999999999999999E-2</v>
      </c>
      <c r="O135" s="87">
        <v>0.27900000000000003</v>
      </c>
      <c r="P135" s="87">
        <v>0.28199999999999997</v>
      </c>
      <c r="Q135" s="87">
        <v>0.27300000000000002</v>
      </c>
      <c r="R135" s="87">
        <v>0.27600000000000002</v>
      </c>
      <c r="S135" s="87">
        <v>0.10199999999999999</v>
      </c>
      <c r="T135" s="87">
        <v>0.104</v>
      </c>
      <c r="U135" s="87">
        <v>2.3E-2</v>
      </c>
      <c r="V135" s="87">
        <v>2.5000000000000001E-2</v>
      </c>
      <c r="W135" s="87">
        <v>0.221</v>
      </c>
      <c r="X135" s="87">
        <v>0.224</v>
      </c>
      <c r="Y135" s="87">
        <v>4.0000000000000001E-3</v>
      </c>
      <c r="Z135" s="87">
        <v>4.0000000000000001E-3</v>
      </c>
      <c r="AA135" s="87">
        <v>3.9E-2</v>
      </c>
      <c r="AB135" s="87">
        <v>0.04</v>
      </c>
    </row>
    <row r="136" spans="1:28" s="10" customFormat="1" x14ac:dyDescent="0.25">
      <c r="A136" s="39" t="s">
        <v>388</v>
      </c>
      <c r="B136" s="87" t="s">
        <v>203</v>
      </c>
      <c r="C136" s="87">
        <v>0.32632170978627673</v>
      </c>
      <c r="D136" s="87">
        <v>0.28987626546681666</v>
      </c>
      <c r="E136" s="87">
        <v>0.13633295838020248</v>
      </c>
      <c r="F136" s="87">
        <v>3.6220472440944881E-2</v>
      </c>
      <c r="G136" s="87">
        <v>0.18053993250843645</v>
      </c>
      <c r="H136" s="87">
        <v>3.7120359955005624E-3</v>
      </c>
      <c r="I136" s="87">
        <v>2.6996625421822271E-2</v>
      </c>
      <c r="J136" s="86">
        <v>1</v>
      </c>
      <c r="K136" s="89">
        <v>8890</v>
      </c>
      <c r="L136" s="39"/>
      <c r="M136" s="87" t="s">
        <v>203</v>
      </c>
      <c r="N136" s="87" t="s">
        <v>203</v>
      </c>
      <c r="O136" s="87">
        <v>0.317</v>
      </c>
      <c r="P136" s="87">
        <v>0.33600000000000002</v>
      </c>
      <c r="Q136" s="87">
        <v>0.28100000000000003</v>
      </c>
      <c r="R136" s="87">
        <v>0.29899999999999999</v>
      </c>
      <c r="S136" s="87">
        <v>0.129</v>
      </c>
      <c r="T136" s="87">
        <v>0.14399999999999999</v>
      </c>
      <c r="U136" s="87">
        <v>3.3000000000000002E-2</v>
      </c>
      <c r="V136" s="87">
        <v>0.04</v>
      </c>
      <c r="W136" s="87">
        <v>0.17299999999999999</v>
      </c>
      <c r="X136" s="87">
        <v>0.189</v>
      </c>
      <c r="Y136" s="87">
        <v>3.0000000000000001E-3</v>
      </c>
      <c r="Z136" s="87">
        <v>5.0000000000000001E-3</v>
      </c>
      <c r="AA136" s="87">
        <v>2.4E-2</v>
      </c>
      <c r="AB136" s="87">
        <v>3.1E-2</v>
      </c>
    </row>
    <row r="137" spans="1:28" s="10" customFormat="1" x14ac:dyDescent="0.25">
      <c r="A137" s="39" t="s">
        <v>389</v>
      </c>
      <c r="B137" s="87" t="s">
        <v>203</v>
      </c>
      <c r="C137" s="87">
        <v>0.22545053328429571</v>
      </c>
      <c r="D137" s="87">
        <v>0.45273997793306364</v>
      </c>
      <c r="E137" s="87">
        <v>0.1724898859874954</v>
      </c>
      <c r="F137" s="87">
        <v>4.597278411180581E-2</v>
      </c>
      <c r="G137" s="87">
        <v>6.3258550937844799E-2</v>
      </c>
      <c r="H137" s="87" t="s">
        <v>203</v>
      </c>
      <c r="I137" s="87">
        <v>4.008826774549467E-2</v>
      </c>
      <c r="J137" s="86">
        <v>1</v>
      </c>
      <c r="K137" s="89">
        <v>2719</v>
      </c>
      <c r="L137" s="39"/>
      <c r="M137" s="87" t="s">
        <v>203</v>
      </c>
      <c r="N137" s="87" t="s">
        <v>203</v>
      </c>
      <c r="O137" s="87">
        <v>0.21</v>
      </c>
      <c r="P137" s="87">
        <v>0.24199999999999999</v>
      </c>
      <c r="Q137" s="87">
        <v>0.434</v>
      </c>
      <c r="R137" s="87">
        <v>0.47199999999999998</v>
      </c>
      <c r="S137" s="87">
        <v>0.159</v>
      </c>
      <c r="T137" s="87">
        <v>0.187</v>
      </c>
      <c r="U137" s="87">
        <v>3.9E-2</v>
      </c>
      <c r="V137" s="87">
        <v>5.5E-2</v>
      </c>
      <c r="W137" s="87">
        <v>5.5E-2</v>
      </c>
      <c r="X137" s="87">
        <v>7.2999999999999995E-2</v>
      </c>
      <c r="Y137" s="87" t="s">
        <v>203</v>
      </c>
      <c r="Z137" s="87" t="s">
        <v>203</v>
      </c>
      <c r="AA137" s="87">
        <v>3.3000000000000002E-2</v>
      </c>
      <c r="AB137" s="87">
        <v>4.8000000000000001E-2</v>
      </c>
    </row>
    <row r="138" spans="1:28" s="10" customFormat="1" x14ac:dyDescent="0.25">
      <c r="A138" s="39" t="s">
        <v>390</v>
      </c>
      <c r="B138" s="87" t="s">
        <v>203</v>
      </c>
      <c r="C138" s="87">
        <v>1.3722126929674099E-2</v>
      </c>
      <c r="D138" s="87">
        <v>0.15737564322469982</v>
      </c>
      <c r="E138" s="87">
        <v>0.12885934819897085</v>
      </c>
      <c r="F138" s="87">
        <v>4.0523156089193824E-2</v>
      </c>
      <c r="G138" s="87">
        <v>0.62778730703259</v>
      </c>
      <c r="H138" s="87">
        <v>3.8593481989708405E-3</v>
      </c>
      <c r="I138" s="87">
        <v>2.7873070325900515E-2</v>
      </c>
      <c r="J138" s="86">
        <v>0.99999999999999989</v>
      </c>
      <c r="K138" s="89">
        <v>4664</v>
      </c>
      <c r="L138" s="39"/>
      <c r="M138" s="87" t="s">
        <v>203</v>
      </c>
      <c r="N138" s="87" t="s">
        <v>203</v>
      </c>
      <c r="O138" s="87">
        <v>1.0999999999999999E-2</v>
      </c>
      <c r="P138" s="87">
        <v>1.7000000000000001E-2</v>
      </c>
      <c r="Q138" s="87">
        <v>0.14699999999999999</v>
      </c>
      <c r="R138" s="87">
        <v>0.16800000000000001</v>
      </c>
      <c r="S138" s="87">
        <v>0.12</v>
      </c>
      <c r="T138" s="87">
        <v>0.13900000000000001</v>
      </c>
      <c r="U138" s="87">
        <v>3.5000000000000003E-2</v>
      </c>
      <c r="V138" s="87">
        <v>4.7E-2</v>
      </c>
      <c r="W138" s="87">
        <v>0.61399999999999999</v>
      </c>
      <c r="X138" s="87">
        <v>0.64200000000000002</v>
      </c>
      <c r="Y138" s="87">
        <v>2E-3</v>
      </c>
      <c r="Z138" s="87">
        <v>6.0000000000000001E-3</v>
      </c>
      <c r="AA138" s="87">
        <v>2.4E-2</v>
      </c>
      <c r="AB138" s="87">
        <v>3.3000000000000002E-2</v>
      </c>
    </row>
    <row r="139" spans="1:28" s="10" customFormat="1" x14ac:dyDescent="0.25">
      <c r="A139" s="39" t="s">
        <v>391</v>
      </c>
      <c r="B139" s="87" t="s">
        <v>203</v>
      </c>
      <c r="C139" s="87">
        <v>9.2247301275760543E-2</v>
      </c>
      <c r="D139" s="87">
        <v>0.20314033366045142</v>
      </c>
      <c r="E139" s="87">
        <v>8.0103042198233568E-2</v>
      </c>
      <c r="F139" s="87">
        <v>1.422963689892051E-2</v>
      </c>
      <c r="G139" s="87">
        <v>0.55115309126594703</v>
      </c>
      <c r="H139" s="87">
        <v>1.6683022571148183E-2</v>
      </c>
      <c r="I139" s="87">
        <v>4.2443572129538761E-2</v>
      </c>
      <c r="J139" s="86">
        <v>1</v>
      </c>
      <c r="K139" s="89">
        <v>8152</v>
      </c>
      <c r="L139" s="39"/>
      <c r="M139" s="87" t="s">
        <v>203</v>
      </c>
      <c r="N139" s="87" t="s">
        <v>203</v>
      </c>
      <c r="O139" s="87">
        <v>8.5999999999999993E-2</v>
      </c>
      <c r="P139" s="87">
        <v>9.9000000000000005E-2</v>
      </c>
      <c r="Q139" s="87">
        <v>0.19500000000000001</v>
      </c>
      <c r="R139" s="87">
        <v>0.21199999999999999</v>
      </c>
      <c r="S139" s="87">
        <v>7.3999999999999996E-2</v>
      </c>
      <c r="T139" s="87">
        <v>8.5999999999999993E-2</v>
      </c>
      <c r="U139" s="87">
        <v>1.2E-2</v>
      </c>
      <c r="V139" s="87">
        <v>1.7000000000000001E-2</v>
      </c>
      <c r="W139" s="87">
        <v>0.54</v>
      </c>
      <c r="X139" s="87">
        <v>0.56200000000000006</v>
      </c>
      <c r="Y139" s="87">
        <v>1.4E-2</v>
      </c>
      <c r="Z139" s="87">
        <v>0.02</v>
      </c>
      <c r="AA139" s="87">
        <v>3.7999999999999999E-2</v>
      </c>
      <c r="AB139" s="87">
        <v>4.7E-2</v>
      </c>
    </row>
    <row r="140" spans="1:28" s="10" customFormat="1" x14ac:dyDescent="0.25">
      <c r="A140" s="39" t="s">
        <v>392</v>
      </c>
      <c r="B140" s="87">
        <v>0.27743792731198275</v>
      </c>
      <c r="C140" s="87">
        <v>0.15653112630442606</v>
      </c>
      <c r="D140" s="87">
        <v>0.31702051097517092</v>
      </c>
      <c r="E140" s="87">
        <v>9.7157250809643755E-2</v>
      </c>
      <c r="F140" s="87">
        <v>1.7992083483267363E-2</v>
      </c>
      <c r="G140" s="87">
        <v>9.5358042461317016E-2</v>
      </c>
      <c r="H140" s="87">
        <v>7.1968333933069444E-4</v>
      </c>
      <c r="I140" s="87">
        <v>3.7783375314861464E-2</v>
      </c>
      <c r="J140" s="86">
        <v>1</v>
      </c>
      <c r="K140" s="89">
        <v>2779</v>
      </c>
      <c r="L140" s="39"/>
      <c r="M140" s="87">
        <v>0.26100000000000001</v>
      </c>
      <c r="N140" s="87">
        <v>0.29399999999999998</v>
      </c>
      <c r="O140" s="87">
        <v>0.14299999999999999</v>
      </c>
      <c r="P140" s="87">
        <v>0.17100000000000001</v>
      </c>
      <c r="Q140" s="87">
        <v>0.3</v>
      </c>
      <c r="R140" s="87">
        <v>0.33500000000000002</v>
      </c>
      <c r="S140" s="87">
        <v>8.6999999999999994E-2</v>
      </c>
      <c r="T140" s="87">
        <v>0.109</v>
      </c>
      <c r="U140" s="87">
        <v>1.4E-2</v>
      </c>
      <c r="V140" s="87">
        <v>2.4E-2</v>
      </c>
      <c r="W140" s="87">
        <v>8.5000000000000006E-2</v>
      </c>
      <c r="X140" s="87">
        <v>0.107</v>
      </c>
      <c r="Y140" s="87">
        <v>0</v>
      </c>
      <c r="Z140" s="87">
        <v>3.0000000000000001E-3</v>
      </c>
      <c r="AA140" s="87">
        <v>3.1E-2</v>
      </c>
      <c r="AB140" s="87">
        <v>4.5999999999999999E-2</v>
      </c>
    </row>
    <row r="141" spans="1:28" s="10" customFormat="1" x14ac:dyDescent="0.25">
      <c r="A141" s="39" t="s">
        <v>393</v>
      </c>
      <c r="B141" s="87">
        <v>0.11493703716343037</v>
      </c>
      <c r="C141" s="87">
        <v>1.2626693512609631E-3</v>
      </c>
      <c r="D141" s="87">
        <v>0.59430775005972081</v>
      </c>
      <c r="E141" s="87">
        <v>0.2032215131556496</v>
      </c>
      <c r="F141" s="87">
        <v>3.6890420776029761E-2</v>
      </c>
      <c r="G141" s="87">
        <v>7.7807732996621505E-3</v>
      </c>
      <c r="H141" s="87" t="s">
        <v>203</v>
      </c>
      <c r="I141" s="87">
        <v>4.1599836194246322E-2</v>
      </c>
      <c r="J141" s="86">
        <v>1</v>
      </c>
      <c r="K141" s="89">
        <v>29303</v>
      </c>
      <c r="L141" s="39"/>
      <c r="M141" s="87">
        <v>0.111</v>
      </c>
      <c r="N141" s="87">
        <v>0.11899999999999999</v>
      </c>
      <c r="O141" s="87">
        <v>1E-3</v>
      </c>
      <c r="P141" s="87">
        <v>2E-3</v>
      </c>
      <c r="Q141" s="87">
        <v>0.58899999999999997</v>
      </c>
      <c r="R141" s="87">
        <v>0.6</v>
      </c>
      <c r="S141" s="87">
        <v>0.19900000000000001</v>
      </c>
      <c r="T141" s="87">
        <v>0.20799999999999999</v>
      </c>
      <c r="U141" s="87">
        <v>3.5000000000000003E-2</v>
      </c>
      <c r="V141" s="87">
        <v>3.9E-2</v>
      </c>
      <c r="W141" s="87">
        <v>7.0000000000000001E-3</v>
      </c>
      <c r="X141" s="87">
        <v>8.9999999999999993E-3</v>
      </c>
      <c r="Y141" s="87" t="s">
        <v>203</v>
      </c>
      <c r="Z141" s="87" t="s">
        <v>203</v>
      </c>
      <c r="AA141" s="87">
        <v>3.9E-2</v>
      </c>
      <c r="AB141" s="87">
        <v>4.3999999999999997E-2</v>
      </c>
    </row>
    <row r="142" spans="1:28" s="10" customFormat="1" x14ac:dyDescent="0.25">
      <c r="A142" s="39" t="s">
        <v>394</v>
      </c>
      <c r="B142" s="87">
        <v>7.0458836575059192E-2</v>
      </c>
      <c r="C142" s="87">
        <v>0.26382353822639132</v>
      </c>
      <c r="D142" s="87">
        <v>0.25815925914826027</v>
      </c>
      <c r="E142" s="87">
        <v>8.886025114634219E-2</v>
      </c>
      <c r="F142" s="87">
        <v>4.234722929840861E-2</v>
      </c>
      <c r="G142" s="87">
        <v>0.24209548356160279</v>
      </c>
      <c r="H142" s="87">
        <v>3.9560044355201242E-3</v>
      </c>
      <c r="I142" s="87">
        <v>3.0299397608415501E-2</v>
      </c>
      <c r="J142" s="86">
        <v>1</v>
      </c>
      <c r="K142" s="89">
        <v>33367</v>
      </c>
      <c r="L142" s="39"/>
      <c r="M142" s="87">
        <v>6.8000000000000005E-2</v>
      </c>
      <c r="N142" s="87">
        <v>7.2999999999999995E-2</v>
      </c>
      <c r="O142" s="87">
        <v>0.25900000000000001</v>
      </c>
      <c r="P142" s="87">
        <v>0.26900000000000002</v>
      </c>
      <c r="Q142" s="87">
        <v>0.253</v>
      </c>
      <c r="R142" s="87">
        <v>0.26300000000000001</v>
      </c>
      <c r="S142" s="87">
        <v>8.5999999999999993E-2</v>
      </c>
      <c r="T142" s="87">
        <v>9.1999999999999998E-2</v>
      </c>
      <c r="U142" s="87">
        <v>0.04</v>
      </c>
      <c r="V142" s="87">
        <v>4.4999999999999998E-2</v>
      </c>
      <c r="W142" s="87">
        <v>0.23799999999999999</v>
      </c>
      <c r="X142" s="87">
        <v>0.247</v>
      </c>
      <c r="Y142" s="87">
        <v>3.0000000000000001E-3</v>
      </c>
      <c r="Z142" s="87">
        <v>5.0000000000000001E-3</v>
      </c>
      <c r="AA142" s="87">
        <v>2.9000000000000001E-2</v>
      </c>
      <c r="AB142" s="87">
        <v>3.2000000000000001E-2</v>
      </c>
    </row>
    <row r="143" spans="1:28" s="10" customFormat="1" x14ac:dyDescent="0.25">
      <c r="A143" s="39" t="s">
        <v>395</v>
      </c>
      <c r="B143" s="87">
        <v>0.52098195551825432</v>
      </c>
      <c r="C143" s="87">
        <v>0.17624842635333612</v>
      </c>
      <c r="D143" s="87">
        <v>0.15484683172471675</v>
      </c>
      <c r="E143" s="87">
        <v>5.9378934116659669E-2</v>
      </c>
      <c r="F143" s="87">
        <v>1.258917331095258E-3</v>
      </c>
      <c r="G143" s="87">
        <v>1.1959714645404951E-2</v>
      </c>
      <c r="H143" s="87" t="s">
        <v>203</v>
      </c>
      <c r="I143" s="87">
        <v>7.5325220310532945E-2</v>
      </c>
      <c r="J143" s="86">
        <v>1</v>
      </c>
      <c r="K143" s="89">
        <v>4766</v>
      </c>
      <c r="L143" s="39"/>
      <c r="M143" s="87">
        <v>0.50700000000000001</v>
      </c>
      <c r="N143" s="87">
        <v>0.53500000000000003</v>
      </c>
      <c r="O143" s="87">
        <v>0.16600000000000001</v>
      </c>
      <c r="P143" s="87">
        <v>0.187</v>
      </c>
      <c r="Q143" s="87">
        <v>0.14499999999999999</v>
      </c>
      <c r="R143" s="87">
        <v>0.16500000000000001</v>
      </c>
      <c r="S143" s="87">
        <v>5.2999999999999999E-2</v>
      </c>
      <c r="T143" s="87">
        <v>6.6000000000000003E-2</v>
      </c>
      <c r="U143" s="87">
        <v>1E-3</v>
      </c>
      <c r="V143" s="87">
        <v>3.0000000000000001E-3</v>
      </c>
      <c r="W143" s="87">
        <v>8.9999999999999993E-3</v>
      </c>
      <c r="X143" s="87">
        <v>1.4999999999999999E-2</v>
      </c>
      <c r="Y143" s="87" t="s">
        <v>203</v>
      </c>
      <c r="Z143" s="87" t="s">
        <v>203</v>
      </c>
      <c r="AA143" s="87">
        <v>6.8000000000000005E-2</v>
      </c>
      <c r="AB143" s="87">
        <v>8.3000000000000004E-2</v>
      </c>
    </row>
    <row r="144" spans="1:28" s="10" customFormat="1" x14ac:dyDescent="0.25">
      <c r="A144" s="39" t="s">
        <v>396</v>
      </c>
      <c r="B144" s="87">
        <v>0.27425464921775067</v>
      </c>
      <c r="C144" s="87">
        <v>0.47075174653153595</v>
      </c>
      <c r="D144" s="87">
        <v>0.12978451244711206</v>
      </c>
      <c r="E144" s="87">
        <v>3.2101741611728823E-2</v>
      </c>
      <c r="F144" s="87">
        <v>2.0909180360129884E-3</v>
      </c>
      <c r="G144" s="87">
        <v>4.462265079208895E-2</v>
      </c>
      <c r="H144" s="87">
        <v>2.4353045360621865E-3</v>
      </c>
      <c r="I144" s="87">
        <v>4.3958476827708357E-2</v>
      </c>
      <c r="J144" s="86">
        <v>1</v>
      </c>
      <c r="K144" s="89">
        <v>40652</v>
      </c>
      <c r="L144" s="39"/>
      <c r="M144" s="87">
        <v>0.27</v>
      </c>
      <c r="N144" s="87">
        <v>0.27900000000000003</v>
      </c>
      <c r="O144" s="87">
        <v>0.46600000000000003</v>
      </c>
      <c r="P144" s="87">
        <v>0.47599999999999998</v>
      </c>
      <c r="Q144" s="87">
        <v>0.127</v>
      </c>
      <c r="R144" s="87">
        <v>0.13300000000000001</v>
      </c>
      <c r="S144" s="87">
        <v>0.03</v>
      </c>
      <c r="T144" s="87">
        <v>3.4000000000000002E-2</v>
      </c>
      <c r="U144" s="87">
        <v>2E-3</v>
      </c>
      <c r="V144" s="87">
        <v>3.0000000000000001E-3</v>
      </c>
      <c r="W144" s="87">
        <v>4.2999999999999997E-2</v>
      </c>
      <c r="X144" s="87">
        <v>4.7E-2</v>
      </c>
      <c r="Y144" s="87">
        <v>2E-3</v>
      </c>
      <c r="Z144" s="87">
        <v>3.0000000000000001E-3</v>
      </c>
      <c r="AA144" s="87">
        <v>4.2000000000000003E-2</v>
      </c>
      <c r="AB144" s="87">
        <v>4.5999999999999999E-2</v>
      </c>
    </row>
    <row r="145" spans="1:28" s="10" customFormat="1" x14ac:dyDescent="0.25">
      <c r="A145" s="39" t="s">
        <v>397</v>
      </c>
      <c r="B145" s="87" t="s">
        <v>203</v>
      </c>
      <c r="C145" s="87">
        <v>0.34497816593886466</v>
      </c>
      <c r="D145" s="87">
        <v>0.39082969432314413</v>
      </c>
      <c r="E145" s="87">
        <v>0.12772925764192139</v>
      </c>
      <c r="F145" s="87">
        <v>7.6419213973799123E-3</v>
      </c>
      <c r="G145" s="87">
        <v>0.1009825327510917</v>
      </c>
      <c r="H145" s="87">
        <v>3.2751091703056767E-3</v>
      </c>
      <c r="I145" s="87">
        <v>2.4563318777292575E-2</v>
      </c>
      <c r="J145" s="86">
        <v>1.0000000000000002</v>
      </c>
      <c r="K145" s="89">
        <v>1832</v>
      </c>
      <c r="L145" s="39"/>
      <c r="M145" s="87" t="s">
        <v>203</v>
      </c>
      <c r="N145" s="87" t="s">
        <v>203</v>
      </c>
      <c r="O145" s="87">
        <v>0.32400000000000001</v>
      </c>
      <c r="P145" s="87">
        <v>0.36699999999999999</v>
      </c>
      <c r="Q145" s="87">
        <v>0.36899999999999999</v>
      </c>
      <c r="R145" s="87">
        <v>0.41299999999999998</v>
      </c>
      <c r="S145" s="87">
        <v>0.113</v>
      </c>
      <c r="T145" s="87">
        <v>0.14399999999999999</v>
      </c>
      <c r="U145" s="87">
        <v>5.0000000000000001E-3</v>
      </c>
      <c r="V145" s="87">
        <v>1.2999999999999999E-2</v>
      </c>
      <c r="W145" s="87">
        <v>8.7999999999999995E-2</v>
      </c>
      <c r="X145" s="87">
        <v>0.11600000000000001</v>
      </c>
      <c r="Y145" s="87">
        <v>2E-3</v>
      </c>
      <c r="Z145" s="87">
        <v>7.0000000000000001E-3</v>
      </c>
      <c r="AA145" s="87">
        <v>1.7999999999999999E-2</v>
      </c>
      <c r="AB145" s="87">
        <v>3.3000000000000002E-2</v>
      </c>
    </row>
    <row r="146" spans="1:28" s="10" customFormat="1" x14ac:dyDescent="0.25">
      <c r="A146" s="39" t="s">
        <v>398</v>
      </c>
      <c r="B146" s="87" t="s">
        <v>203</v>
      </c>
      <c r="C146" s="87">
        <v>0.28249566724436742</v>
      </c>
      <c r="D146" s="87">
        <v>0.40207972270363951</v>
      </c>
      <c r="E146" s="87">
        <v>0.17677642980935876</v>
      </c>
      <c r="F146" s="87">
        <v>1.2131715771230503E-2</v>
      </c>
      <c r="G146" s="87">
        <v>0.10571923743500866</v>
      </c>
      <c r="H146" s="87">
        <v>1.7331022530329288E-3</v>
      </c>
      <c r="I146" s="87">
        <v>1.9064124783362217E-2</v>
      </c>
      <c r="J146" s="86">
        <v>1</v>
      </c>
      <c r="K146" s="89">
        <v>577</v>
      </c>
      <c r="L146" s="39"/>
      <c r="M146" s="87" t="s">
        <v>203</v>
      </c>
      <c r="N146" s="87" t="s">
        <v>203</v>
      </c>
      <c r="O146" s="87">
        <v>0.247</v>
      </c>
      <c r="P146" s="87">
        <v>0.32100000000000001</v>
      </c>
      <c r="Q146" s="87">
        <v>0.36299999999999999</v>
      </c>
      <c r="R146" s="87">
        <v>0.443</v>
      </c>
      <c r="S146" s="87">
        <v>0.14799999999999999</v>
      </c>
      <c r="T146" s="87">
        <v>0.21</v>
      </c>
      <c r="U146" s="87">
        <v>6.0000000000000001E-3</v>
      </c>
      <c r="V146" s="87">
        <v>2.5000000000000001E-2</v>
      </c>
      <c r="W146" s="87">
        <v>8.3000000000000004E-2</v>
      </c>
      <c r="X146" s="87">
        <v>0.13300000000000001</v>
      </c>
      <c r="Y146" s="87">
        <v>0</v>
      </c>
      <c r="Z146" s="87">
        <v>0.01</v>
      </c>
      <c r="AA146" s="87">
        <v>1.0999999999999999E-2</v>
      </c>
      <c r="AB146" s="87">
        <v>3.4000000000000002E-2</v>
      </c>
    </row>
    <row r="147" spans="1:28" s="10" customFormat="1" x14ac:dyDescent="0.25">
      <c r="A147" s="39" t="s">
        <v>399</v>
      </c>
      <c r="B147" s="87" t="s">
        <v>203</v>
      </c>
      <c r="C147" s="87">
        <v>0.31654991243432573</v>
      </c>
      <c r="D147" s="87">
        <v>0.27583187390542907</v>
      </c>
      <c r="E147" s="87">
        <v>0.29203152364273205</v>
      </c>
      <c r="F147" s="87">
        <v>7.8809106830122592E-3</v>
      </c>
      <c r="G147" s="87">
        <v>6.6112084063047291E-2</v>
      </c>
      <c r="H147" s="87">
        <v>4.3782837127845885E-4</v>
      </c>
      <c r="I147" s="87">
        <v>4.1155866900175128E-2</v>
      </c>
      <c r="J147" s="86">
        <v>1</v>
      </c>
      <c r="K147" s="89">
        <v>2284</v>
      </c>
      <c r="L147" s="39"/>
      <c r="M147" s="87" t="s">
        <v>203</v>
      </c>
      <c r="N147" s="87" t="s">
        <v>203</v>
      </c>
      <c r="O147" s="87">
        <v>0.29799999999999999</v>
      </c>
      <c r="P147" s="87">
        <v>0.33600000000000002</v>
      </c>
      <c r="Q147" s="87">
        <v>0.25800000000000001</v>
      </c>
      <c r="R147" s="87">
        <v>0.29499999999999998</v>
      </c>
      <c r="S147" s="87">
        <v>0.27400000000000002</v>
      </c>
      <c r="T147" s="87">
        <v>0.311</v>
      </c>
      <c r="U147" s="87">
        <v>5.0000000000000001E-3</v>
      </c>
      <c r="V147" s="87">
        <v>1.2E-2</v>
      </c>
      <c r="W147" s="87">
        <v>5.7000000000000002E-2</v>
      </c>
      <c r="X147" s="87">
        <v>7.6999999999999999E-2</v>
      </c>
      <c r="Y147" s="87">
        <v>0</v>
      </c>
      <c r="Z147" s="87">
        <v>2E-3</v>
      </c>
      <c r="AA147" s="87">
        <v>3.4000000000000002E-2</v>
      </c>
      <c r="AB147" s="87">
        <v>0.05</v>
      </c>
    </row>
    <row r="148" spans="1:28" s="10" customFormat="1" x14ac:dyDescent="0.25">
      <c r="A148" s="39" t="s">
        <v>400</v>
      </c>
      <c r="B148" s="87" t="s">
        <v>203</v>
      </c>
      <c r="C148" s="87">
        <v>0.4279393173198483</v>
      </c>
      <c r="D148" s="87">
        <v>0.32996207332490518</v>
      </c>
      <c r="E148" s="87">
        <v>0.13463969658659924</v>
      </c>
      <c r="F148" s="87">
        <v>6.9532237673830596E-3</v>
      </c>
      <c r="G148" s="87">
        <v>5.7522123893805309E-2</v>
      </c>
      <c r="H148" s="87" t="s">
        <v>203</v>
      </c>
      <c r="I148" s="87">
        <v>4.2983565107458911E-2</v>
      </c>
      <c r="J148" s="86">
        <v>1</v>
      </c>
      <c r="K148" s="89">
        <v>1582</v>
      </c>
      <c r="L148" s="39"/>
      <c r="M148" s="87" t="s">
        <v>203</v>
      </c>
      <c r="N148" s="87" t="s">
        <v>203</v>
      </c>
      <c r="O148" s="87">
        <v>0.40400000000000003</v>
      </c>
      <c r="P148" s="87">
        <v>0.45200000000000001</v>
      </c>
      <c r="Q148" s="87">
        <v>0.307</v>
      </c>
      <c r="R148" s="87">
        <v>0.35399999999999998</v>
      </c>
      <c r="S148" s="87">
        <v>0.11899999999999999</v>
      </c>
      <c r="T148" s="87">
        <v>0.152</v>
      </c>
      <c r="U148" s="87">
        <v>4.0000000000000001E-3</v>
      </c>
      <c r="V148" s="87">
        <v>1.2E-2</v>
      </c>
      <c r="W148" s="87">
        <v>4.7E-2</v>
      </c>
      <c r="X148" s="87">
        <v>7.0000000000000007E-2</v>
      </c>
      <c r="Y148" s="87" t="s">
        <v>203</v>
      </c>
      <c r="Z148" s="87" t="s">
        <v>203</v>
      </c>
      <c r="AA148" s="87">
        <v>3.4000000000000002E-2</v>
      </c>
      <c r="AB148" s="87">
        <v>5.3999999999999999E-2</v>
      </c>
    </row>
    <row r="149" spans="1:28" s="10" customFormat="1" x14ac:dyDescent="0.25">
      <c r="A149" s="39" t="s">
        <v>401</v>
      </c>
      <c r="B149" s="87" t="s">
        <v>203</v>
      </c>
      <c r="C149" s="87">
        <v>0.27621483375959077</v>
      </c>
      <c r="D149" s="87">
        <v>0.38235294117647056</v>
      </c>
      <c r="E149" s="87">
        <v>0.19437340153452684</v>
      </c>
      <c r="F149" s="87">
        <v>1.278772378516624E-2</v>
      </c>
      <c r="G149" s="87">
        <v>9.718670076726342E-2</v>
      </c>
      <c r="H149" s="87">
        <v>2.5575447570332483E-3</v>
      </c>
      <c r="I149" s="87">
        <v>3.4526854219948847E-2</v>
      </c>
      <c r="J149" s="86">
        <v>1</v>
      </c>
      <c r="K149" s="89">
        <v>1564</v>
      </c>
      <c r="L149" s="39"/>
      <c r="M149" s="87" t="s">
        <v>203</v>
      </c>
      <c r="N149" s="87" t="s">
        <v>203</v>
      </c>
      <c r="O149" s="87">
        <v>0.255</v>
      </c>
      <c r="P149" s="87">
        <v>0.29899999999999999</v>
      </c>
      <c r="Q149" s="87">
        <v>0.35899999999999999</v>
      </c>
      <c r="R149" s="87">
        <v>0.40699999999999997</v>
      </c>
      <c r="S149" s="87">
        <v>0.17599999999999999</v>
      </c>
      <c r="T149" s="87">
        <v>0.215</v>
      </c>
      <c r="U149" s="87">
        <v>8.0000000000000002E-3</v>
      </c>
      <c r="V149" s="87">
        <v>0.02</v>
      </c>
      <c r="W149" s="87">
        <v>8.3000000000000004E-2</v>
      </c>
      <c r="X149" s="87">
        <v>0.113</v>
      </c>
      <c r="Y149" s="87">
        <v>1E-3</v>
      </c>
      <c r="Z149" s="87">
        <v>7.0000000000000001E-3</v>
      </c>
      <c r="AA149" s="87">
        <v>2.7E-2</v>
      </c>
      <c r="AB149" s="87">
        <v>4.4999999999999998E-2</v>
      </c>
    </row>
    <row r="150" spans="1:28" s="10" customFormat="1" x14ac:dyDescent="0.25">
      <c r="A150" s="39" t="s">
        <v>402</v>
      </c>
      <c r="B150" s="87" t="s">
        <v>203</v>
      </c>
      <c r="C150" s="87">
        <v>0.13564213564213565</v>
      </c>
      <c r="D150" s="87">
        <v>0.53679653679653683</v>
      </c>
      <c r="E150" s="87">
        <v>0.19047619047619047</v>
      </c>
      <c r="F150" s="87">
        <v>1.2506012506012507E-2</v>
      </c>
      <c r="G150" s="87">
        <v>5.387205387205387E-2</v>
      </c>
      <c r="H150" s="87">
        <v>2.4050024050024051E-3</v>
      </c>
      <c r="I150" s="87">
        <v>6.8302068302068308E-2</v>
      </c>
      <c r="J150" s="86">
        <v>1</v>
      </c>
      <c r="K150" s="89">
        <v>2079</v>
      </c>
      <c r="L150" s="39"/>
      <c r="M150" s="87" t="s">
        <v>203</v>
      </c>
      <c r="N150" s="87" t="s">
        <v>203</v>
      </c>
      <c r="O150" s="87">
        <v>0.122</v>
      </c>
      <c r="P150" s="87">
        <v>0.151</v>
      </c>
      <c r="Q150" s="87">
        <v>0.51500000000000001</v>
      </c>
      <c r="R150" s="87">
        <v>0.55800000000000005</v>
      </c>
      <c r="S150" s="87">
        <v>0.17399999999999999</v>
      </c>
      <c r="T150" s="87">
        <v>0.20799999999999999</v>
      </c>
      <c r="U150" s="87">
        <v>8.9999999999999993E-3</v>
      </c>
      <c r="V150" s="87">
        <v>1.7999999999999999E-2</v>
      </c>
      <c r="W150" s="87">
        <v>4.4999999999999998E-2</v>
      </c>
      <c r="X150" s="87">
        <v>6.4000000000000001E-2</v>
      </c>
      <c r="Y150" s="87">
        <v>1E-3</v>
      </c>
      <c r="Z150" s="87">
        <v>6.0000000000000001E-3</v>
      </c>
      <c r="AA150" s="87">
        <v>5.8000000000000003E-2</v>
      </c>
      <c r="AB150" s="87">
        <v>0.08</v>
      </c>
    </row>
    <row r="151" spans="1:28" s="10" customFormat="1" x14ac:dyDescent="0.25">
      <c r="A151" s="39" t="s">
        <v>403</v>
      </c>
      <c r="B151" s="87" t="s">
        <v>203</v>
      </c>
      <c r="C151" s="87">
        <v>0.29796696315120713</v>
      </c>
      <c r="D151" s="87">
        <v>0.35768742058449809</v>
      </c>
      <c r="E151" s="87">
        <v>0.10991105463786531</v>
      </c>
      <c r="F151" s="87">
        <v>2.2236340533672173E-2</v>
      </c>
      <c r="G151" s="87">
        <v>0.16073697585768743</v>
      </c>
      <c r="H151" s="87">
        <v>6.3532401524777639E-4</v>
      </c>
      <c r="I151" s="87">
        <v>5.0825921219822108E-2</v>
      </c>
      <c r="J151" s="86">
        <v>1</v>
      </c>
      <c r="K151" s="89">
        <v>1574</v>
      </c>
      <c r="L151" s="39"/>
      <c r="M151" s="87" t="s">
        <v>203</v>
      </c>
      <c r="N151" s="87" t="s">
        <v>203</v>
      </c>
      <c r="O151" s="87">
        <v>0.27600000000000002</v>
      </c>
      <c r="P151" s="87">
        <v>0.32100000000000001</v>
      </c>
      <c r="Q151" s="87">
        <v>0.33400000000000002</v>
      </c>
      <c r="R151" s="87">
        <v>0.38200000000000001</v>
      </c>
      <c r="S151" s="87">
        <v>9.5000000000000001E-2</v>
      </c>
      <c r="T151" s="87">
        <v>0.126</v>
      </c>
      <c r="U151" s="87">
        <v>1.6E-2</v>
      </c>
      <c r="V151" s="87">
        <v>3.1E-2</v>
      </c>
      <c r="W151" s="87">
        <v>0.14299999999999999</v>
      </c>
      <c r="X151" s="87">
        <v>0.18</v>
      </c>
      <c r="Y151" s="87">
        <v>0</v>
      </c>
      <c r="Z151" s="87">
        <v>4.0000000000000001E-3</v>
      </c>
      <c r="AA151" s="87">
        <v>4.1000000000000002E-2</v>
      </c>
      <c r="AB151" s="87">
        <v>6.3E-2</v>
      </c>
    </row>
    <row r="152" spans="1:28" s="10" customFormat="1" x14ac:dyDescent="0.25">
      <c r="A152" s="39" t="s">
        <v>404</v>
      </c>
      <c r="B152" s="87" t="s">
        <v>203</v>
      </c>
      <c r="C152" s="87">
        <v>0.20605166051660517</v>
      </c>
      <c r="D152" s="87">
        <v>0.29697416974169744</v>
      </c>
      <c r="E152" s="87">
        <v>0.17712177121771217</v>
      </c>
      <c r="F152" s="87">
        <v>2.1697416974169742E-2</v>
      </c>
      <c r="G152" s="87">
        <v>0.26302583025830256</v>
      </c>
      <c r="H152" s="87">
        <v>4.1328413284132844E-3</v>
      </c>
      <c r="I152" s="87">
        <v>3.0996309963099631E-2</v>
      </c>
      <c r="J152" s="86">
        <v>1</v>
      </c>
      <c r="K152" s="89">
        <v>6775</v>
      </c>
      <c r="L152" s="39"/>
      <c r="M152" s="87" t="s">
        <v>203</v>
      </c>
      <c r="N152" s="87" t="s">
        <v>203</v>
      </c>
      <c r="O152" s="87">
        <v>0.19700000000000001</v>
      </c>
      <c r="P152" s="87">
        <v>0.216</v>
      </c>
      <c r="Q152" s="87">
        <v>0.28599999999999998</v>
      </c>
      <c r="R152" s="87">
        <v>0.308</v>
      </c>
      <c r="S152" s="87">
        <v>0.16800000000000001</v>
      </c>
      <c r="T152" s="87">
        <v>0.186</v>
      </c>
      <c r="U152" s="87">
        <v>1.7999999999999999E-2</v>
      </c>
      <c r="V152" s="87">
        <v>2.5000000000000001E-2</v>
      </c>
      <c r="W152" s="87">
        <v>0.253</v>
      </c>
      <c r="X152" s="87">
        <v>0.27400000000000002</v>
      </c>
      <c r="Y152" s="87">
        <v>3.0000000000000001E-3</v>
      </c>
      <c r="Z152" s="87">
        <v>6.0000000000000001E-3</v>
      </c>
      <c r="AA152" s="87">
        <v>2.7E-2</v>
      </c>
      <c r="AB152" s="87">
        <v>3.5000000000000003E-2</v>
      </c>
    </row>
    <row r="153" spans="1:28" s="10" customFormat="1" x14ac:dyDescent="0.25">
      <c r="A153" s="39" t="s">
        <v>405</v>
      </c>
      <c r="B153" s="87" t="s">
        <v>203</v>
      </c>
      <c r="C153" s="87">
        <v>2.7291242362525458E-2</v>
      </c>
      <c r="D153" s="87">
        <v>0.25132382892057026</v>
      </c>
      <c r="E153" s="87">
        <v>0.13808553971486762</v>
      </c>
      <c r="F153" s="87">
        <v>4.6435845213849289E-2</v>
      </c>
      <c r="G153" s="87">
        <v>0.50142566191446025</v>
      </c>
      <c r="H153" s="87">
        <v>2.0366598778004071E-3</v>
      </c>
      <c r="I153" s="87">
        <v>3.3401221995926683E-2</v>
      </c>
      <c r="J153" s="86">
        <v>1</v>
      </c>
      <c r="K153" s="89">
        <v>2455</v>
      </c>
      <c r="L153" s="39"/>
      <c r="M153" s="87" t="s">
        <v>203</v>
      </c>
      <c r="N153" s="87" t="s">
        <v>203</v>
      </c>
      <c r="O153" s="87">
        <v>2.1999999999999999E-2</v>
      </c>
      <c r="P153" s="87">
        <v>3.5000000000000003E-2</v>
      </c>
      <c r="Q153" s="87">
        <v>0.23499999999999999</v>
      </c>
      <c r="R153" s="87">
        <v>0.26900000000000002</v>
      </c>
      <c r="S153" s="87">
        <v>0.125</v>
      </c>
      <c r="T153" s="87">
        <v>0.152</v>
      </c>
      <c r="U153" s="87">
        <v>3.9E-2</v>
      </c>
      <c r="V153" s="87">
        <v>5.5E-2</v>
      </c>
      <c r="W153" s="87">
        <v>0.48199999999999998</v>
      </c>
      <c r="X153" s="87">
        <v>0.52100000000000002</v>
      </c>
      <c r="Y153" s="87">
        <v>1E-3</v>
      </c>
      <c r="Z153" s="87">
        <v>5.0000000000000001E-3</v>
      </c>
      <c r="AA153" s="87">
        <v>2.7E-2</v>
      </c>
      <c r="AB153" s="87">
        <v>4.1000000000000002E-2</v>
      </c>
    </row>
    <row r="154" spans="1:28" s="10" customFormat="1" x14ac:dyDescent="0.25">
      <c r="A154" s="39" t="s">
        <v>406</v>
      </c>
      <c r="B154" s="87" t="s">
        <v>203</v>
      </c>
      <c r="C154" s="87">
        <v>0.11770396646243148</v>
      </c>
      <c r="D154" s="87">
        <v>0.43921315704611413</v>
      </c>
      <c r="E154" s="87">
        <v>0.12705578845533699</v>
      </c>
      <c r="F154" s="87">
        <v>1.3866494679135763E-2</v>
      </c>
      <c r="G154" s="87">
        <v>0.23057078361818767</v>
      </c>
      <c r="H154" s="87">
        <v>3.547242824895195E-3</v>
      </c>
      <c r="I154" s="87">
        <v>6.8042566913898747E-2</v>
      </c>
      <c r="J154" s="86">
        <v>1</v>
      </c>
      <c r="K154" s="89">
        <v>3101</v>
      </c>
      <c r="L154" s="39"/>
      <c r="M154" s="87" t="s">
        <v>203</v>
      </c>
      <c r="N154" s="87" t="s">
        <v>203</v>
      </c>
      <c r="O154" s="87">
        <v>0.107</v>
      </c>
      <c r="P154" s="87">
        <v>0.13</v>
      </c>
      <c r="Q154" s="87">
        <v>0.42199999999999999</v>
      </c>
      <c r="R154" s="87">
        <v>0.45700000000000002</v>
      </c>
      <c r="S154" s="87">
        <v>0.11600000000000001</v>
      </c>
      <c r="T154" s="87">
        <v>0.13900000000000001</v>
      </c>
      <c r="U154" s="87">
        <v>0.01</v>
      </c>
      <c r="V154" s="87">
        <v>1.9E-2</v>
      </c>
      <c r="W154" s="87">
        <v>0.216</v>
      </c>
      <c r="X154" s="87">
        <v>0.246</v>
      </c>
      <c r="Y154" s="87">
        <v>2E-3</v>
      </c>
      <c r="Z154" s="87">
        <v>6.0000000000000001E-3</v>
      </c>
      <c r="AA154" s="87">
        <v>0.06</v>
      </c>
      <c r="AB154" s="87">
        <v>7.6999999999999999E-2</v>
      </c>
    </row>
    <row r="155" spans="1:28" s="10" customFormat="1" x14ac:dyDescent="0.25">
      <c r="A155" s="39" t="s">
        <v>407</v>
      </c>
      <c r="B155" s="87" t="s">
        <v>203</v>
      </c>
      <c r="C155" s="87">
        <v>6.0905349794238686E-2</v>
      </c>
      <c r="D155" s="87">
        <v>0.23127572016460907</v>
      </c>
      <c r="E155" s="87">
        <v>0.10452674897119342</v>
      </c>
      <c r="F155" s="87">
        <v>6.5020576131687241E-2</v>
      </c>
      <c r="G155" s="87">
        <v>0.49300411522633747</v>
      </c>
      <c r="H155" s="87">
        <v>8.2304526748971192E-4</v>
      </c>
      <c r="I155" s="87">
        <v>4.4444444444444446E-2</v>
      </c>
      <c r="J155" s="86">
        <v>0.99999999999999989</v>
      </c>
      <c r="K155" s="89">
        <v>1215</v>
      </c>
      <c r="L155" s="39"/>
      <c r="M155" s="87" t="s">
        <v>203</v>
      </c>
      <c r="N155" s="87" t="s">
        <v>203</v>
      </c>
      <c r="O155" s="87">
        <v>4.9000000000000002E-2</v>
      </c>
      <c r="P155" s="87">
        <v>7.5999999999999998E-2</v>
      </c>
      <c r="Q155" s="87">
        <v>0.20799999999999999</v>
      </c>
      <c r="R155" s="87">
        <v>0.25600000000000001</v>
      </c>
      <c r="S155" s="87">
        <v>8.8999999999999996E-2</v>
      </c>
      <c r="T155" s="87">
        <v>0.123</v>
      </c>
      <c r="U155" s="87">
        <v>5.1999999999999998E-2</v>
      </c>
      <c r="V155" s="87">
        <v>0.08</v>
      </c>
      <c r="W155" s="87">
        <v>0.46500000000000002</v>
      </c>
      <c r="X155" s="87">
        <v>0.52100000000000002</v>
      </c>
      <c r="Y155" s="87">
        <v>0</v>
      </c>
      <c r="Z155" s="87">
        <v>5.0000000000000001E-3</v>
      </c>
      <c r="AA155" s="87">
        <v>3.4000000000000002E-2</v>
      </c>
      <c r="AB155" s="87">
        <v>5.8000000000000003E-2</v>
      </c>
    </row>
    <row r="156" spans="1:28" s="10" customFormat="1" x14ac:dyDescent="0.25">
      <c r="A156" s="39" t="s">
        <v>408</v>
      </c>
      <c r="B156" s="87" t="s">
        <v>203</v>
      </c>
      <c r="C156" s="87">
        <v>8.1981212638770284E-2</v>
      </c>
      <c r="D156" s="87">
        <v>0.22687161969826358</v>
      </c>
      <c r="E156" s="87">
        <v>0.15343011670936521</v>
      </c>
      <c r="F156" s="87">
        <v>1.8218047253060064E-2</v>
      </c>
      <c r="G156" s="87">
        <v>0.47680045545118133</v>
      </c>
      <c r="H156" s="87">
        <v>9.1090236265300318E-3</v>
      </c>
      <c r="I156" s="87">
        <v>3.3589524622829492E-2</v>
      </c>
      <c r="J156" s="86">
        <v>1</v>
      </c>
      <c r="K156" s="89">
        <v>3513</v>
      </c>
      <c r="L156" s="39"/>
      <c r="M156" s="87" t="s">
        <v>203</v>
      </c>
      <c r="N156" s="87" t="s">
        <v>203</v>
      </c>
      <c r="O156" s="87">
        <v>7.2999999999999995E-2</v>
      </c>
      <c r="P156" s="87">
        <v>9.1999999999999998E-2</v>
      </c>
      <c r="Q156" s="87">
        <v>0.21299999999999999</v>
      </c>
      <c r="R156" s="87">
        <v>0.24099999999999999</v>
      </c>
      <c r="S156" s="87">
        <v>0.14199999999999999</v>
      </c>
      <c r="T156" s="87">
        <v>0.16600000000000001</v>
      </c>
      <c r="U156" s="87">
        <v>1.4E-2</v>
      </c>
      <c r="V156" s="87">
        <v>2.3E-2</v>
      </c>
      <c r="W156" s="87">
        <v>0.46</v>
      </c>
      <c r="X156" s="87">
        <v>0.49299999999999999</v>
      </c>
      <c r="Y156" s="87">
        <v>6.0000000000000001E-3</v>
      </c>
      <c r="Z156" s="87">
        <v>1.2999999999999999E-2</v>
      </c>
      <c r="AA156" s="87">
        <v>2.8000000000000001E-2</v>
      </c>
      <c r="AB156" s="87">
        <v>0.04</v>
      </c>
    </row>
    <row r="157" spans="1:28" s="10" customFormat="1" x14ac:dyDescent="0.25">
      <c r="A157" s="39" t="s">
        <v>409</v>
      </c>
      <c r="B157" s="87" t="s">
        <v>203</v>
      </c>
      <c r="C157" s="87">
        <v>0.24341912411326727</v>
      </c>
      <c r="D157" s="87">
        <v>0.21689042621797502</v>
      </c>
      <c r="E157" s="87">
        <v>0.10925133376326435</v>
      </c>
      <c r="F157" s="87">
        <v>1.6796623087295539E-2</v>
      </c>
      <c r="G157" s="87">
        <v>0.38139766664712432</v>
      </c>
      <c r="H157" s="87">
        <v>5.4816204490824878E-3</v>
      </c>
      <c r="I157" s="87">
        <v>2.6763205721990972E-2</v>
      </c>
      <c r="J157" s="86">
        <v>1</v>
      </c>
      <c r="K157" s="89">
        <v>34114</v>
      </c>
      <c r="L157" s="39"/>
      <c r="M157" s="87" t="s">
        <v>203</v>
      </c>
      <c r="N157" s="87" t="s">
        <v>203</v>
      </c>
      <c r="O157" s="87">
        <v>0.23899999999999999</v>
      </c>
      <c r="P157" s="87">
        <v>0.248</v>
      </c>
      <c r="Q157" s="87">
        <v>0.21299999999999999</v>
      </c>
      <c r="R157" s="87">
        <v>0.221</v>
      </c>
      <c r="S157" s="87">
        <v>0.106</v>
      </c>
      <c r="T157" s="87">
        <v>0.113</v>
      </c>
      <c r="U157" s="87">
        <v>1.4999999999999999E-2</v>
      </c>
      <c r="V157" s="87">
        <v>1.7999999999999999E-2</v>
      </c>
      <c r="W157" s="87">
        <v>0.376</v>
      </c>
      <c r="X157" s="87">
        <v>0.38700000000000001</v>
      </c>
      <c r="Y157" s="87">
        <v>5.0000000000000001E-3</v>
      </c>
      <c r="Z157" s="87">
        <v>6.0000000000000001E-3</v>
      </c>
      <c r="AA157" s="87">
        <v>2.5000000000000001E-2</v>
      </c>
      <c r="AB157" s="87">
        <v>2.9000000000000001E-2</v>
      </c>
    </row>
    <row r="158" spans="1:28" s="10" customFormat="1" x14ac:dyDescent="0.25">
      <c r="A158" s="39" t="s">
        <v>410</v>
      </c>
      <c r="B158" s="87">
        <v>3.6231884057971015E-3</v>
      </c>
      <c r="C158" s="87">
        <v>0.55434782608695654</v>
      </c>
      <c r="D158" s="87">
        <v>0.2608695652173913</v>
      </c>
      <c r="E158" s="87">
        <v>6.5217391304347824E-2</v>
      </c>
      <c r="F158" s="87">
        <v>7.246376811594203E-3</v>
      </c>
      <c r="G158" s="87">
        <v>8.6956521739130432E-2</v>
      </c>
      <c r="H158" s="87" t="s">
        <v>203</v>
      </c>
      <c r="I158" s="87">
        <v>2.1739130434782608E-2</v>
      </c>
      <c r="J158" s="86">
        <v>1.0000000000000002</v>
      </c>
      <c r="K158" s="89">
        <v>276</v>
      </c>
      <c r="L158" s="39"/>
      <c r="M158" s="87">
        <v>1E-3</v>
      </c>
      <c r="N158" s="87">
        <v>0.02</v>
      </c>
      <c r="O158" s="87">
        <v>0.495</v>
      </c>
      <c r="P158" s="87">
        <v>0.61199999999999999</v>
      </c>
      <c r="Q158" s="87">
        <v>0.21299999999999999</v>
      </c>
      <c r="R158" s="87">
        <v>0.316</v>
      </c>
      <c r="S158" s="87">
        <v>4.2000000000000003E-2</v>
      </c>
      <c r="T158" s="87">
        <v>0.10100000000000001</v>
      </c>
      <c r="U158" s="87">
        <v>2E-3</v>
      </c>
      <c r="V158" s="87">
        <v>2.5999999999999999E-2</v>
      </c>
      <c r="W158" s="87">
        <v>5.8999999999999997E-2</v>
      </c>
      <c r="X158" s="87">
        <v>0.126</v>
      </c>
      <c r="Y158" s="87" t="s">
        <v>203</v>
      </c>
      <c r="Z158" s="87" t="s">
        <v>203</v>
      </c>
      <c r="AA158" s="87">
        <v>0.01</v>
      </c>
      <c r="AB158" s="87">
        <v>4.7E-2</v>
      </c>
    </row>
    <row r="159" spans="1:28" s="10" customFormat="1" x14ac:dyDescent="0.25">
      <c r="A159" s="39" t="s">
        <v>411</v>
      </c>
      <c r="B159" s="87" t="s">
        <v>203</v>
      </c>
      <c r="C159" s="87">
        <v>0.44103218210361067</v>
      </c>
      <c r="D159" s="87">
        <v>0.35989010989010989</v>
      </c>
      <c r="E159" s="87">
        <v>7.3587127158555726E-2</v>
      </c>
      <c r="F159" s="87">
        <v>5.9850863422291995E-3</v>
      </c>
      <c r="G159" s="87">
        <v>2.3449764521193094E-2</v>
      </c>
      <c r="H159" s="87">
        <v>5.8869701726844579E-4</v>
      </c>
      <c r="I159" s="87">
        <v>9.5467032967032961E-2</v>
      </c>
      <c r="J159" s="86">
        <v>1</v>
      </c>
      <c r="K159" s="89">
        <v>10192</v>
      </c>
      <c r="L159" s="39"/>
      <c r="M159" s="87" t="s">
        <v>203</v>
      </c>
      <c r="N159" s="87" t="s">
        <v>203</v>
      </c>
      <c r="O159" s="87">
        <v>0.43099999999999999</v>
      </c>
      <c r="P159" s="87">
        <v>0.45100000000000001</v>
      </c>
      <c r="Q159" s="87">
        <v>0.35099999999999998</v>
      </c>
      <c r="R159" s="87">
        <v>0.36899999999999999</v>
      </c>
      <c r="S159" s="87">
        <v>6.9000000000000006E-2</v>
      </c>
      <c r="T159" s="87">
        <v>7.9000000000000001E-2</v>
      </c>
      <c r="U159" s="87">
        <v>5.0000000000000001E-3</v>
      </c>
      <c r="V159" s="87">
        <v>8.0000000000000002E-3</v>
      </c>
      <c r="W159" s="87">
        <v>2.1000000000000001E-2</v>
      </c>
      <c r="X159" s="87">
        <v>2.7E-2</v>
      </c>
      <c r="Y159" s="87">
        <v>0</v>
      </c>
      <c r="Z159" s="87">
        <v>1E-3</v>
      </c>
      <c r="AA159" s="87">
        <v>0.09</v>
      </c>
      <c r="AB159" s="87">
        <v>0.10100000000000001</v>
      </c>
    </row>
    <row r="160" spans="1:28" s="10" customFormat="1" x14ac:dyDescent="0.25">
      <c r="A160" s="39" t="s">
        <v>412</v>
      </c>
      <c r="B160" s="87" t="s">
        <v>203</v>
      </c>
      <c r="C160" s="87">
        <v>5.7925223802001054E-3</v>
      </c>
      <c r="D160" s="87">
        <v>0.30068457082675093</v>
      </c>
      <c r="E160" s="87">
        <v>0.16903633491311215</v>
      </c>
      <c r="F160" s="87">
        <v>3.7914691943127965E-2</v>
      </c>
      <c r="G160" s="87">
        <v>0.45550289626119012</v>
      </c>
      <c r="H160" s="87">
        <v>5.7925223802001054E-3</v>
      </c>
      <c r="I160" s="87">
        <v>2.5276461295418641E-2</v>
      </c>
      <c r="J160" s="86">
        <v>1</v>
      </c>
      <c r="K160" s="89">
        <v>1899</v>
      </c>
      <c r="L160" s="39"/>
      <c r="M160" s="87" t="s">
        <v>203</v>
      </c>
      <c r="N160" s="87" t="s">
        <v>203</v>
      </c>
      <c r="O160" s="87">
        <v>3.0000000000000001E-3</v>
      </c>
      <c r="P160" s="87">
        <v>0.01</v>
      </c>
      <c r="Q160" s="87">
        <v>0.28000000000000003</v>
      </c>
      <c r="R160" s="87">
        <v>0.32200000000000001</v>
      </c>
      <c r="S160" s="87">
        <v>0.153</v>
      </c>
      <c r="T160" s="87">
        <v>0.187</v>
      </c>
      <c r="U160" s="87">
        <v>0.03</v>
      </c>
      <c r="V160" s="87">
        <v>4.7E-2</v>
      </c>
      <c r="W160" s="87">
        <v>0.433</v>
      </c>
      <c r="X160" s="87">
        <v>0.47799999999999998</v>
      </c>
      <c r="Y160" s="87">
        <v>3.0000000000000001E-3</v>
      </c>
      <c r="Z160" s="87">
        <v>0.01</v>
      </c>
      <c r="AA160" s="87">
        <v>1.9E-2</v>
      </c>
      <c r="AB160" s="87">
        <v>3.3000000000000002E-2</v>
      </c>
    </row>
    <row r="161" spans="1:28" s="10" customFormat="1" x14ac:dyDescent="0.25">
      <c r="A161" s="39" t="s">
        <v>413</v>
      </c>
      <c r="B161" s="87" t="s">
        <v>203</v>
      </c>
      <c r="C161" s="87">
        <v>0.1899911426040744</v>
      </c>
      <c r="D161" s="87">
        <v>0.26970770593445526</v>
      </c>
      <c r="E161" s="87">
        <v>0.16341895482728078</v>
      </c>
      <c r="F161" s="87">
        <v>1.8157661647475641E-2</v>
      </c>
      <c r="G161" s="87">
        <v>0.34012400354295835</v>
      </c>
      <c r="H161" s="87">
        <v>1.3286093888396811E-3</v>
      </c>
      <c r="I161" s="87">
        <v>1.7271922054915855E-2</v>
      </c>
      <c r="J161" s="86">
        <v>1</v>
      </c>
      <c r="K161" s="89">
        <v>2258</v>
      </c>
      <c r="L161" s="39"/>
      <c r="M161" s="87" t="s">
        <v>203</v>
      </c>
      <c r="N161" s="87" t="s">
        <v>203</v>
      </c>
      <c r="O161" s="87">
        <v>0.17399999999999999</v>
      </c>
      <c r="P161" s="87">
        <v>0.20699999999999999</v>
      </c>
      <c r="Q161" s="87">
        <v>0.252</v>
      </c>
      <c r="R161" s="87">
        <v>0.28799999999999998</v>
      </c>
      <c r="S161" s="87">
        <v>0.14899999999999999</v>
      </c>
      <c r="T161" s="87">
        <v>0.17899999999999999</v>
      </c>
      <c r="U161" s="87">
        <v>1.2999999999999999E-2</v>
      </c>
      <c r="V161" s="87">
        <v>2.5000000000000001E-2</v>
      </c>
      <c r="W161" s="87">
        <v>0.32100000000000001</v>
      </c>
      <c r="X161" s="87">
        <v>0.36</v>
      </c>
      <c r="Y161" s="87">
        <v>0</v>
      </c>
      <c r="Z161" s="87">
        <v>4.0000000000000001E-3</v>
      </c>
      <c r="AA161" s="87">
        <v>1.2999999999999999E-2</v>
      </c>
      <c r="AB161" s="87">
        <v>2.4E-2</v>
      </c>
    </row>
    <row r="162" spans="1:28" s="10" customFormat="1" x14ac:dyDescent="0.25">
      <c r="A162" s="39" t="s">
        <v>414</v>
      </c>
      <c r="B162" s="87" t="s">
        <v>203</v>
      </c>
      <c r="C162" s="87">
        <v>0.11679352997145576</v>
      </c>
      <c r="D162" s="87">
        <v>0.35299714557564227</v>
      </c>
      <c r="E162" s="87">
        <v>0.12892483349191247</v>
      </c>
      <c r="F162" s="87">
        <v>1.665080875356803E-2</v>
      </c>
      <c r="G162" s="87">
        <v>0.35442435775451953</v>
      </c>
      <c r="H162" s="87">
        <v>4.0437678401522362E-3</v>
      </c>
      <c r="I162" s="87">
        <v>2.6165556612749764E-2</v>
      </c>
      <c r="J162" s="86">
        <v>1</v>
      </c>
      <c r="K162" s="89">
        <v>4204</v>
      </c>
      <c r="L162" s="39"/>
      <c r="M162" s="87" t="s">
        <v>203</v>
      </c>
      <c r="N162" s="87" t="s">
        <v>203</v>
      </c>
      <c r="O162" s="87">
        <v>0.107</v>
      </c>
      <c r="P162" s="87">
        <v>0.127</v>
      </c>
      <c r="Q162" s="87">
        <v>0.33900000000000002</v>
      </c>
      <c r="R162" s="87">
        <v>0.36799999999999999</v>
      </c>
      <c r="S162" s="87">
        <v>0.11899999999999999</v>
      </c>
      <c r="T162" s="87">
        <v>0.13900000000000001</v>
      </c>
      <c r="U162" s="87">
        <v>1.2999999999999999E-2</v>
      </c>
      <c r="V162" s="87">
        <v>2.1000000000000001E-2</v>
      </c>
      <c r="W162" s="87">
        <v>0.34</v>
      </c>
      <c r="X162" s="87">
        <v>0.36899999999999999</v>
      </c>
      <c r="Y162" s="87">
        <v>3.0000000000000001E-3</v>
      </c>
      <c r="Z162" s="87">
        <v>6.0000000000000001E-3</v>
      </c>
      <c r="AA162" s="87">
        <v>2.1999999999999999E-2</v>
      </c>
      <c r="AB162" s="87">
        <v>3.1E-2</v>
      </c>
    </row>
    <row r="163" spans="1:28" s="10" customFormat="1" x14ac:dyDescent="0.25">
      <c r="A163" s="39" t="s">
        <v>415</v>
      </c>
      <c r="B163" s="87" t="s">
        <v>203</v>
      </c>
      <c r="C163" s="87">
        <v>0.18893788343558282</v>
      </c>
      <c r="D163" s="87">
        <v>0.34825536809815949</v>
      </c>
      <c r="E163" s="87">
        <v>0.13247699386503067</v>
      </c>
      <c r="F163" s="87">
        <v>1.9651073619631903E-2</v>
      </c>
      <c r="G163" s="87">
        <v>0.26179064417177916</v>
      </c>
      <c r="H163" s="87">
        <v>1.9171779141104294E-3</v>
      </c>
      <c r="I163" s="87">
        <v>4.6970858895705521E-2</v>
      </c>
      <c r="J163" s="86">
        <v>1</v>
      </c>
      <c r="K163" s="89">
        <v>10432</v>
      </c>
      <c r="L163" s="39"/>
      <c r="M163" s="87" t="s">
        <v>203</v>
      </c>
      <c r="N163" s="87" t="s">
        <v>203</v>
      </c>
      <c r="O163" s="87">
        <v>0.182</v>
      </c>
      <c r="P163" s="87">
        <v>0.19700000000000001</v>
      </c>
      <c r="Q163" s="87">
        <v>0.33900000000000002</v>
      </c>
      <c r="R163" s="87">
        <v>0.35699999999999998</v>
      </c>
      <c r="S163" s="87">
        <v>0.126</v>
      </c>
      <c r="T163" s="87">
        <v>0.13900000000000001</v>
      </c>
      <c r="U163" s="87">
        <v>1.7000000000000001E-2</v>
      </c>
      <c r="V163" s="87">
        <v>2.1999999999999999E-2</v>
      </c>
      <c r="W163" s="87">
        <v>0.253</v>
      </c>
      <c r="X163" s="87">
        <v>0.27</v>
      </c>
      <c r="Y163" s="87">
        <v>1E-3</v>
      </c>
      <c r="Z163" s="87">
        <v>3.0000000000000001E-3</v>
      </c>
      <c r="AA163" s="87">
        <v>4.2999999999999997E-2</v>
      </c>
      <c r="AB163" s="87">
        <v>5.0999999999999997E-2</v>
      </c>
    </row>
    <row r="164" spans="1:28" s="10" customFormat="1" x14ac:dyDescent="0.25">
      <c r="A164" s="39" t="s">
        <v>416</v>
      </c>
      <c r="B164" s="87" t="s">
        <v>203</v>
      </c>
      <c r="C164" s="87">
        <v>0.36481892091648188</v>
      </c>
      <c r="D164" s="87">
        <v>0.19837398373983739</v>
      </c>
      <c r="E164" s="87">
        <v>7.6866223207686629E-2</v>
      </c>
      <c r="F164" s="87">
        <v>0.109830007390983</v>
      </c>
      <c r="G164" s="87">
        <v>0.2155210643015521</v>
      </c>
      <c r="H164" s="87">
        <v>4.5824094604582409E-3</v>
      </c>
      <c r="I164" s="87">
        <v>3.0007390983000738E-2</v>
      </c>
      <c r="J164" s="86">
        <v>1.0000000000000002</v>
      </c>
      <c r="K164" s="89">
        <v>6765</v>
      </c>
      <c r="L164" s="39"/>
      <c r="M164" s="87" t="s">
        <v>203</v>
      </c>
      <c r="N164" s="87" t="s">
        <v>203</v>
      </c>
      <c r="O164" s="87">
        <v>0.35299999999999998</v>
      </c>
      <c r="P164" s="87">
        <v>0.376</v>
      </c>
      <c r="Q164" s="87">
        <v>0.189</v>
      </c>
      <c r="R164" s="87">
        <v>0.20799999999999999</v>
      </c>
      <c r="S164" s="87">
        <v>7.0999999999999994E-2</v>
      </c>
      <c r="T164" s="87">
        <v>8.3000000000000004E-2</v>
      </c>
      <c r="U164" s="87">
        <v>0.10299999999999999</v>
      </c>
      <c r="V164" s="87">
        <v>0.11799999999999999</v>
      </c>
      <c r="W164" s="87">
        <v>0.20599999999999999</v>
      </c>
      <c r="X164" s="87">
        <v>0.22500000000000001</v>
      </c>
      <c r="Y164" s="87">
        <v>3.0000000000000001E-3</v>
      </c>
      <c r="Z164" s="87">
        <v>6.0000000000000001E-3</v>
      </c>
      <c r="AA164" s="87">
        <v>2.5999999999999999E-2</v>
      </c>
      <c r="AB164" s="87">
        <v>3.4000000000000002E-2</v>
      </c>
    </row>
    <row r="165" spans="1:28" s="10" customFormat="1" x14ac:dyDescent="0.25">
      <c r="A165" s="39" t="s">
        <v>417</v>
      </c>
      <c r="B165" s="87" t="s">
        <v>203</v>
      </c>
      <c r="C165" s="87">
        <v>0.14808510638297873</v>
      </c>
      <c r="D165" s="87">
        <v>0.39914893617021274</v>
      </c>
      <c r="E165" s="87">
        <v>0.21276595744680851</v>
      </c>
      <c r="F165" s="87">
        <v>3.9148936170212763E-2</v>
      </c>
      <c r="G165" s="87">
        <v>0.16936170212765958</v>
      </c>
      <c r="H165" s="87">
        <v>1.7021276595744681E-3</v>
      </c>
      <c r="I165" s="87">
        <v>2.9787234042553193E-2</v>
      </c>
      <c r="J165" s="86">
        <v>0.99999999999999989</v>
      </c>
      <c r="K165" s="89">
        <v>1175</v>
      </c>
      <c r="L165" s="39"/>
      <c r="M165" s="87" t="s">
        <v>203</v>
      </c>
      <c r="N165" s="87" t="s">
        <v>203</v>
      </c>
      <c r="O165" s="87">
        <v>0.129</v>
      </c>
      <c r="P165" s="87">
        <v>0.17</v>
      </c>
      <c r="Q165" s="87">
        <v>0.372</v>
      </c>
      <c r="R165" s="87">
        <v>0.42699999999999999</v>
      </c>
      <c r="S165" s="87">
        <v>0.19</v>
      </c>
      <c r="T165" s="87">
        <v>0.23699999999999999</v>
      </c>
      <c r="U165" s="87">
        <v>2.9000000000000001E-2</v>
      </c>
      <c r="V165" s="87">
        <v>5.1999999999999998E-2</v>
      </c>
      <c r="W165" s="87">
        <v>0.14899999999999999</v>
      </c>
      <c r="X165" s="87">
        <v>0.192</v>
      </c>
      <c r="Y165" s="87">
        <v>0</v>
      </c>
      <c r="Z165" s="87">
        <v>6.0000000000000001E-3</v>
      </c>
      <c r="AA165" s="87">
        <v>2.1000000000000001E-2</v>
      </c>
      <c r="AB165" s="87">
        <v>4.1000000000000002E-2</v>
      </c>
    </row>
    <row r="166" spans="1:28" s="10" customFormat="1" x14ac:dyDescent="0.25">
      <c r="A166" s="39" t="s">
        <v>418</v>
      </c>
      <c r="B166" s="87" t="s">
        <v>203</v>
      </c>
      <c r="C166" s="87">
        <v>2.008032128514056E-3</v>
      </c>
      <c r="D166" s="87">
        <v>0.41900937081659972</v>
      </c>
      <c r="E166" s="87">
        <v>0.30053547523427043</v>
      </c>
      <c r="F166" s="87">
        <v>3.2128514056224897E-2</v>
      </c>
      <c r="G166" s="87">
        <v>0.20080321285140562</v>
      </c>
      <c r="H166" s="87">
        <v>2.008032128514056E-3</v>
      </c>
      <c r="I166" s="87">
        <v>4.3507362784471218E-2</v>
      </c>
      <c r="J166" s="86">
        <v>1.0000000000000002</v>
      </c>
      <c r="K166" s="89">
        <v>1494</v>
      </c>
      <c r="L166" s="39"/>
      <c r="M166" s="87" t="s">
        <v>203</v>
      </c>
      <c r="N166" s="87" t="s">
        <v>203</v>
      </c>
      <c r="O166" s="87">
        <v>1E-3</v>
      </c>
      <c r="P166" s="87">
        <v>6.0000000000000001E-3</v>
      </c>
      <c r="Q166" s="87">
        <v>0.39400000000000002</v>
      </c>
      <c r="R166" s="87">
        <v>0.44400000000000001</v>
      </c>
      <c r="S166" s="87">
        <v>0.27800000000000002</v>
      </c>
      <c r="T166" s="87">
        <v>0.32400000000000001</v>
      </c>
      <c r="U166" s="87">
        <v>2.4E-2</v>
      </c>
      <c r="V166" s="87">
        <v>4.2000000000000003E-2</v>
      </c>
      <c r="W166" s="87">
        <v>0.18099999999999999</v>
      </c>
      <c r="X166" s="87">
        <v>0.222</v>
      </c>
      <c r="Y166" s="87">
        <v>1E-3</v>
      </c>
      <c r="Z166" s="87">
        <v>6.0000000000000001E-3</v>
      </c>
      <c r="AA166" s="87">
        <v>3.4000000000000002E-2</v>
      </c>
      <c r="AB166" s="87">
        <v>5.5E-2</v>
      </c>
    </row>
    <row r="167" spans="1:28" s="10" customFormat="1" x14ac:dyDescent="0.25">
      <c r="A167" s="39" t="s">
        <v>419</v>
      </c>
      <c r="B167" s="87" t="s">
        <v>203</v>
      </c>
      <c r="C167" s="87">
        <v>7.0561456752655544E-2</v>
      </c>
      <c r="D167" s="87">
        <v>0.39833080424886191</v>
      </c>
      <c r="E167" s="87">
        <v>0.14036418816388468</v>
      </c>
      <c r="F167" s="87">
        <v>2.3520485584218515E-2</v>
      </c>
      <c r="G167" s="87">
        <v>0.33004552352048561</v>
      </c>
      <c r="H167" s="87">
        <v>3.0349013657056147E-3</v>
      </c>
      <c r="I167" s="87">
        <v>3.4142640364188161E-2</v>
      </c>
      <c r="J167" s="86">
        <v>1.0000000000000002</v>
      </c>
      <c r="K167" s="89">
        <v>1318</v>
      </c>
      <c r="L167" s="39"/>
      <c r="M167" s="87" t="s">
        <v>203</v>
      </c>
      <c r="N167" s="87" t="s">
        <v>203</v>
      </c>
      <c r="O167" s="87">
        <v>5.8000000000000003E-2</v>
      </c>
      <c r="P167" s="87">
        <v>8.5999999999999993E-2</v>
      </c>
      <c r="Q167" s="87">
        <v>0.372</v>
      </c>
      <c r="R167" s="87">
        <v>0.42499999999999999</v>
      </c>
      <c r="S167" s="87">
        <v>0.123</v>
      </c>
      <c r="T167" s="87">
        <v>0.16</v>
      </c>
      <c r="U167" s="87">
        <v>1.7000000000000001E-2</v>
      </c>
      <c r="V167" s="87">
        <v>3.3000000000000002E-2</v>
      </c>
      <c r="W167" s="87">
        <v>0.30499999999999999</v>
      </c>
      <c r="X167" s="87">
        <v>0.35599999999999998</v>
      </c>
      <c r="Y167" s="87">
        <v>1E-3</v>
      </c>
      <c r="Z167" s="87">
        <v>8.0000000000000002E-3</v>
      </c>
      <c r="AA167" s="87">
        <v>2.5999999999999999E-2</v>
      </c>
      <c r="AB167" s="87">
        <v>4.4999999999999998E-2</v>
      </c>
    </row>
    <row r="168" spans="1:28" s="10" customFormat="1" x14ac:dyDescent="0.25">
      <c r="A168" s="39" t="s">
        <v>420</v>
      </c>
      <c r="B168" s="87">
        <v>1.0820837842015767E-3</v>
      </c>
      <c r="C168" s="87">
        <v>0.13464213943422476</v>
      </c>
      <c r="D168" s="87">
        <v>0.29602720667800281</v>
      </c>
      <c r="E168" s="87">
        <v>0.16710465296027208</v>
      </c>
      <c r="F168" s="87">
        <v>2.8134178389240996E-2</v>
      </c>
      <c r="G168" s="87">
        <v>0.32076055031689599</v>
      </c>
      <c r="H168" s="87">
        <v>8.3475034781264491E-3</v>
      </c>
      <c r="I168" s="87">
        <v>4.3901684959035403E-2</v>
      </c>
      <c r="J168" s="86">
        <v>1</v>
      </c>
      <c r="K168" s="89">
        <v>6469</v>
      </c>
      <c r="L168" s="39"/>
      <c r="M168" s="87">
        <v>1E-3</v>
      </c>
      <c r="N168" s="87">
        <v>2E-3</v>
      </c>
      <c r="O168" s="87">
        <v>0.127</v>
      </c>
      <c r="P168" s="87">
        <v>0.14299999999999999</v>
      </c>
      <c r="Q168" s="87">
        <v>0.28499999999999998</v>
      </c>
      <c r="R168" s="87">
        <v>0.307</v>
      </c>
      <c r="S168" s="87">
        <v>0.158</v>
      </c>
      <c r="T168" s="87">
        <v>0.17599999999999999</v>
      </c>
      <c r="U168" s="87">
        <v>2.4E-2</v>
      </c>
      <c r="V168" s="87">
        <v>3.2000000000000001E-2</v>
      </c>
      <c r="W168" s="87">
        <v>0.309</v>
      </c>
      <c r="X168" s="87">
        <v>0.33200000000000002</v>
      </c>
      <c r="Y168" s="87">
        <v>6.0000000000000001E-3</v>
      </c>
      <c r="Z168" s="87">
        <v>1.0999999999999999E-2</v>
      </c>
      <c r="AA168" s="87">
        <v>3.9E-2</v>
      </c>
      <c r="AB168" s="87">
        <v>4.9000000000000002E-2</v>
      </c>
    </row>
    <row r="169" spans="1:28" s="10" customFormat="1" x14ac:dyDescent="0.25">
      <c r="A169" s="39" t="s">
        <v>421</v>
      </c>
      <c r="B169" s="87" t="s">
        <v>203</v>
      </c>
      <c r="C169" s="87">
        <v>0.24138491547464239</v>
      </c>
      <c r="D169" s="87">
        <v>0.27210663198959689</v>
      </c>
      <c r="E169" s="87">
        <v>0.12191157347204161</v>
      </c>
      <c r="F169" s="87">
        <v>1.6905071521456438E-2</v>
      </c>
      <c r="G169" s="87">
        <v>0.30445383615084526</v>
      </c>
      <c r="H169" s="87">
        <v>5.3641092327698309E-3</v>
      </c>
      <c r="I169" s="87">
        <v>3.7873862158647596E-2</v>
      </c>
      <c r="J169" s="86">
        <v>1.0000000000000002</v>
      </c>
      <c r="K169" s="89">
        <v>6152</v>
      </c>
      <c r="L169" s="39"/>
      <c r="M169" s="87" t="s">
        <v>203</v>
      </c>
      <c r="N169" s="87" t="s">
        <v>203</v>
      </c>
      <c r="O169" s="87">
        <v>0.23100000000000001</v>
      </c>
      <c r="P169" s="87">
        <v>0.252</v>
      </c>
      <c r="Q169" s="87">
        <v>0.26100000000000001</v>
      </c>
      <c r="R169" s="87">
        <v>0.28299999999999997</v>
      </c>
      <c r="S169" s="87">
        <v>0.114</v>
      </c>
      <c r="T169" s="87">
        <v>0.13</v>
      </c>
      <c r="U169" s="87">
        <v>1.4E-2</v>
      </c>
      <c r="V169" s="87">
        <v>0.02</v>
      </c>
      <c r="W169" s="87">
        <v>0.29299999999999998</v>
      </c>
      <c r="X169" s="87">
        <v>0.316</v>
      </c>
      <c r="Y169" s="87">
        <v>4.0000000000000001E-3</v>
      </c>
      <c r="Z169" s="87">
        <v>8.0000000000000002E-3</v>
      </c>
      <c r="AA169" s="87">
        <v>3.3000000000000002E-2</v>
      </c>
      <c r="AB169" s="87">
        <v>4.2999999999999997E-2</v>
      </c>
    </row>
    <row r="170" spans="1:28" s="10" customFormat="1" x14ac:dyDescent="0.25">
      <c r="A170" s="39" t="s">
        <v>422</v>
      </c>
      <c r="B170" s="87" t="s">
        <v>203</v>
      </c>
      <c r="C170" s="87">
        <v>0.13109545517336649</v>
      </c>
      <c r="D170" s="87">
        <v>0.21342726895980108</v>
      </c>
      <c r="E170" s="87">
        <v>0.10678270479347976</v>
      </c>
      <c r="F170" s="87">
        <v>2.8871391076115485E-2</v>
      </c>
      <c r="G170" s="87">
        <v>0.47713772620527695</v>
      </c>
      <c r="H170" s="87">
        <v>6.9070313579223646E-3</v>
      </c>
      <c r="I170" s="87">
        <v>3.5778422434037851E-2</v>
      </c>
      <c r="J170" s="86">
        <v>0.99999999999999989</v>
      </c>
      <c r="K170" s="89">
        <v>7239</v>
      </c>
      <c r="L170" s="39"/>
      <c r="M170" s="87" t="s">
        <v>203</v>
      </c>
      <c r="N170" s="87" t="s">
        <v>203</v>
      </c>
      <c r="O170" s="87">
        <v>0.124</v>
      </c>
      <c r="P170" s="87">
        <v>0.13900000000000001</v>
      </c>
      <c r="Q170" s="87">
        <v>0.20399999999999999</v>
      </c>
      <c r="R170" s="87">
        <v>0.223</v>
      </c>
      <c r="S170" s="87">
        <v>0.1</v>
      </c>
      <c r="T170" s="87">
        <v>0.114</v>
      </c>
      <c r="U170" s="87">
        <v>2.5000000000000001E-2</v>
      </c>
      <c r="V170" s="87">
        <v>3.3000000000000002E-2</v>
      </c>
      <c r="W170" s="87">
        <v>0.46600000000000003</v>
      </c>
      <c r="X170" s="87">
        <v>0.48899999999999999</v>
      </c>
      <c r="Y170" s="87">
        <v>5.0000000000000001E-3</v>
      </c>
      <c r="Z170" s="87">
        <v>8.9999999999999993E-3</v>
      </c>
      <c r="AA170" s="87">
        <v>3.2000000000000001E-2</v>
      </c>
      <c r="AB170" s="87">
        <v>0.04</v>
      </c>
    </row>
    <row r="171" spans="1:28" s="10" customFormat="1" x14ac:dyDescent="0.25">
      <c r="A171" s="39" t="s">
        <v>423</v>
      </c>
      <c r="B171" s="87" t="s">
        <v>203</v>
      </c>
      <c r="C171" s="87">
        <v>0.29776257345435486</v>
      </c>
      <c r="D171" s="87">
        <v>0.4326978784451127</v>
      </c>
      <c r="E171" s="87">
        <v>0.11123679201037327</v>
      </c>
      <c r="F171" s="87">
        <v>2.1077606422600492E-2</v>
      </c>
      <c r="G171" s="87">
        <v>9.2228322343918118E-2</v>
      </c>
      <c r="H171" s="87">
        <v>1.5725439346704554E-3</v>
      </c>
      <c r="I171" s="87">
        <v>4.3424283388970121E-2</v>
      </c>
      <c r="J171" s="86">
        <v>0.99999999999999989</v>
      </c>
      <c r="K171" s="89">
        <v>36247</v>
      </c>
      <c r="L171" s="39"/>
      <c r="M171" s="87" t="s">
        <v>203</v>
      </c>
      <c r="N171" s="87" t="s">
        <v>203</v>
      </c>
      <c r="O171" s="87">
        <v>0.29299999999999998</v>
      </c>
      <c r="P171" s="87">
        <v>0.30199999999999999</v>
      </c>
      <c r="Q171" s="87">
        <v>0.42799999999999999</v>
      </c>
      <c r="R171" s="87">
        <v>0.438</v>
      </c>
      <c r="S171" s="87">
        <v>0.108</v>
      </c>
      <c r="T171" s="87">
        <v>0.115</v>
      </c>
      <c r="U171" s="87">
        <v>0.02</v>
      </c>
      <c r="V171" s="87">
        <v>2.3E-2</v>
      </c>
      <c r="W171" s="87">
        <v>8.8999999999999996E-2</v>
      </c>
      <c r="X171" s="87">
        <v>9.5000000000000001E-2</v>
      </c>
      <c r="Y171" s="87">
        <v>1E-3</v>
      </c>
      <c r="Z171" s="87">
        <v>2E-3</v>
      </c>
      <c r="AA171" s="87">
        <v>4.1000000000000002E-2</v>
      </c>
      <c r="AB171" s="87">
        <v>4.5999999999999999E-2</v>
      </c>
    </row>
    <row r="172" spans="1:28" s="10" customFormat="1" x14ac:dyDescent="0.25">
      <c r="A172" s="39" t="s">
        <v>424</v>
      </c>
      <c r="B172" s="87" t="s">
        <v>203</v>
      </c>
      <c r="C172" s="87">
        <v>9.4302554027504912E-2</v>
      </c>
      <c r="D172" s="87">
        <v>0.31827111984282908</v>
      </c>
      <c r="E172" s="87">
        <v>0.25343811394891946</v>
      </c>
      <c r="F172" s="87">
        <v>4.9115913555992138E-2</v>
      </c>
      <c r="G172" s="87">
        <v>0.23772102161100198</v>
      </c>
      <c r="H172" s="87" t="s">
        <v>203</v>
      </c>
      <c r="I172" s="87">
        <v>4.7151277013752456E-2</v>
      </c>
      <c r="J172" s="86">
        <v>1</v>
      </c>
      <c r="K172" s="89">
        <v>509</v>
      </c>
      <c r="L172" s="39"/>
      <c r="M172" s="87" t="s">
        <v>203</v>
      </c>
      <c r="N172" s="87" t="s">
        <v>203</v>
      </c>
      <c r="O172" s="87">
        <v>7.1999999999999995E-2</v>
      </c>
      <c r="P172" s="87">
        <v>0.123</v>
      </c>
      <c r="Q172" s="87">
        <v>0.27900000000000003</v>
      </c>
      <c r="R172" s="87">
        <v>0.36</v>
      </c>
      <c r="S172" s="87">
        <v>0.218</v>
      </c>
      <c r="T172" s="87">
        <v>0.29299999999999998</v>
      </c>
      <c r="U172" s="87">
        <v>3.3000000000000002E-2</v>
      </c>
      <c r="V172" s="87">
        <v>7.1999999999999995E-2</v>
      </c>
      <c r="W172" s="87">
        <v>0.20300000000000001</v>
      </c>
      <c r="X172" s="87">
        <v>0.27700000000000002</v>
      </c>
      <c r="Y172" s="87" t="s">
        <v>203</v>
      </c>
      <c r="Z172" s="87" t="s">
        <v>203</v>
      </c>
      <c r="AA172" s="87">
        <v>3.2000000000000001E-2</v>
      </c>
      <c r="AB172" s="87">
        <v>6.9000000000000006E-2</v>
      </c>
    </row>
    <row r="173" spans="1:28" s="10" customFormat="1" x14ac:dyDescent="0.25">
      <c r="A173" s="39" t="s">
        <v>425</v>
      </c>
      <c r="B173" s="87" t="s">
        <v>203</v>
      </c>
      <c r="C173" s="87">
        <v>0.15563415866599292</v>
      </c>
      <c r="D173" s="87">
        <v>0.38049519959575545</v>
      </c>
      <c r="E173" s="87">
        <v>0.15765538150581102</v>
      </c>
      <c r="F173" s="87">
        <v>2.0717534108135423E-2</v>
      </c>
      <c r="G173" s="87">
        <v>0.21879737241030825</v>
      </c>
      <c r="H173" s="87">
        <v>1.5159171298635675E-3</v>
      </c>
      <c r="I173" s="87">
        <v>6.5184436584133407E-2</v>
      </c>
      <c r="J173" s="86">
        <v>1</v>
      </c>
      <c r="K173" s="89">
        <v>1979</v>
      </c>
      <c r="L173" s="39"/>
      <c r="M173" s="87" t="s">
        <v>203</v>
      </c>
      <c r="N173" s="87" t="s">
        <v>203</v>
      </c>
      <c r="O173" s="87">
        <v>0.14000000000000001</v>
      </c>
      <c r="P173" s="87">
        <v>0.17199999999999999</v>
      </c>
      <c r="Q173" s="87">
        <v>0.35899999999999999</v>
      </c>
      <c r="R173" s="87">
        <v>0.40200000000000002</v>
      </c>
      <c r="S173" s="87">
        <v>0.14199999999999999</v>
      </c>
      <c r="T173" s="87">
        <v>0.17399999999999999</v>
      </c>
      <c r="U173" s="87">
        <v>1.4999999999999999E-2</v>
      </c>
      <c r="V173" s="87">
        <v>2.8000000000000001E-2</v>
      </c>
      <c r="W173" s="87">
        <v>0.20100000000000001</v>
      </c>
      <c r="X173" s="87">
        <v>0.23799999999999999</v>
      </c>
      <c r="Y173" s="87">
        <v>1E-3</v>
      </c>
      <c r="Z173" s="87">
        <v>4.0000000000000001E-3</v>
      </c>
      <c r="AA173" s="87">
        <v>5.5E-2</v>
      </c>
      <c r="AB173" s="87">
        <v>7.6999999999999999E-2</v>
      </c>
    </row>
    <row r="174" spans="1:28" s="10" customFormat="1" x14ac:dyDescent="0.25">
      <c r="A174" s="39" t="s">
        <v>426</v>
      </c>
      <c r="B174" s="87" t="s">
        <v>203</v>
      </c>
      <c r="C174" s="87">
        <v>0.23881557772771161</v>
      </c>
      <c r="D174" s="87">
        <v>0.22497586095912456</v>
      </c>
      <c r="E174" s="87">
        <v>8.5613131638236237E-2</v>
      </c>
      <c r="F174" s="87">
        <v>8.7222401029932409E-2</v>
      </c>
      <c r="G174" s="87">
        <v>0.33150949468941099</v>
      </c>
      <c r="H174" s="87">
        <v>4.9887351142581266E-3</v>
      </c>
      <c r="I174" s="87">
        <v>2.6874798841326038E-2</v>
      </c>
      <c r="J174" s="86">
        <v>1</v>
      </c>
      <c r="K174" s="89">
        <v>6214</v>
      </c>
      <c r="L174" s="39"/>
      <c r="M174" s="87" t="s">
        <v>203</v>
      </c>
      <c r="N174" s="87" t="s">
        <v>203</v>
      </c>
      <c r="O174" s="87">
        <v>0.22800000000000001</v>
      </c>
      <c r="P174" s="87">
        <v>0.25</v>
      </c>
      <c r="Q174" s="87">
        <v>0.215</v>
      </c>
      <c r="R174" s="87">
        <v>0.23599999999999999</v>
      </c>
      <c r="S174" s="87">
        <v>7.9000000000000001E-2</v>
      </c>
      <c r="T174" s="87">
        <v>9.2999999999999999E-2</v>
      </c>
      <c r="U174" s="87">
        <v>0.08</v>
      </c>
      <c r="V174" s="87">
        <v>9.4E-2</v>
      </c>
      <c r="W174" s="87">
        <v>0.32</v>
      </c>
      <c r="X174" s="87">
        <v>0.34300000000000003</v>
      </c>
      <c r="Y174" s="87">
        <v>4.0000000000000001E-3</v>
      </c>
      <c r="Z174" s="87">
        <v>7.0000000000000001E-3</v>
      </c>
      <c r="AA174" s="87">
        <v>2.3E-2</v>
      </c>
      <c r="AB174" s="87">
        <v>3.1E-2</v>
      </c>
    </row>
    <row r="175" spans="1:28" s="10" customFormat="1" x14ac:dyDescent="0.25">
      <c r="A175" s="39" t="s">
        <v>427</v>
      </c>
      <c r="B175" s="87" t="s">
        <v>203</v>
      </c>
      <c r="C175" s="87">
        <v>0.50106723585912483</v>
      </c>
      <c r="D175" s="87">
        <v>0.19690501600853788</v>
      </c>
      <c r="E175" s="87">
        <v>9.7652081109925293E-2</v>
      </c>
      <c r="F175" s="87">
        <v>3.2550693703308431E-2</v>
      </c>
      <c r="G175" s="87">
        <v>0.10405549626467449</v>
      </c>
      <c r="H175" s="87" t="s">
        <v>203</v>
      </c>
      <c r="I175" s="87">
        <v>6.7769477054429025E-2</v>
      </c>
      <c r="J175" s="86">
        <v>1</v>
      </c>
      <c r="K175" s="89">
        <v>1874</v>
      </c>
      <c r="L175" s="39"/>
      <c r="M175" s="87" t="s">
        <v>203</v>
      </c>
      <c r="N175" s="87" t="s">
        <v>203</v>
      </c>
      <c r="O175" s="87">
        <v>0.47799999999999998</v>
      </c>
      <c r="P175" s="87">
        <v>0.52400000000000002</v>
      </c>
      <c r="Q175" s="87">
        <v>0.18</v>
      </c>
      <c r="R175" s="87">
        <v>0.216</v>
      </c>
      <c r="S175" s="87">
        <v>8.5000000000000006E-2</v>
      </c>
      <c r="T175" s="87">
        <v>0.112</v>
      </c>
      <c r="U175" s="87">
        <v>2.5000000000000001E-2</v>
      </c>
      <c r="V175" s="87">
        <v>4.2000000000000003E-2</v>
      </c>
      <c r="W175" s="87">
        <v>9.0999999999999998E-2</v>
      </c>
      <c r="X175" s="87">
        <v>0.11899999999999999</v>
      </c>
      <c r="Y175" s="87" t="s">
        <v>203</v>
      </c>
      <c r="Z175" s="87" t="s">
        <v>203</v>
      </c>
      <c r="AA175" s="87">
        <v>5.7000000000000002E-2</v>
      </c>
      <c r="AB175" s="87">
        <v>0.08</v>
      </c>
    </row>
    <row r="176" spans="1:28" s="10" customFormat="1" x14ac:dyDescent="0.25">
      <c r="A176" s="39" t="s">
        <v>428</v>
      </c>
      <c r="B176" s="87" t="s">
        <v>203</v>
      </c>
      <c r="C176" s="87">
        <v>0.41771575913848019</v>
      </c>
      <c r="D176" s="87">
        <v>0.36493250417109058</v>
      </c>
      <c r="E176" s="87">
        <v>8.5696951311997574E-2</v>
      </c>
      <c r="F176" s="87">
        <v>1.1982405581677538E-2</v>
      </c>
      <c r="G176" s="87">
        <v>7.9478234491126953E-2</v>
      </c>
      <c r="H176" s="87">
        <v>2.881844380403458E-3</v>
      </c>
      <c r="I176" s="87">
        <v>3.7312300925223724E-2</v>
      </c>
      <c r="J176" s="86">
        <v>1</v>
      </c>
      <c r="K176" s="89">
        <v>6593</v>
      </c>
      <c r="L176" s="39"/>
      <c r="M176" s="87" t="s">
        <v>203</v>
      </c>
      <c r="N176" s="87" t="s">
        <v>203</v>
      </c>
      <c r="O176" s="87">
        <v>0.40600000000000003</v>
      </c>
      <c r="P176" s="87">
        <v>0.43</v>
      </c>
      <c r="Q176" s="87">
        <v>0.35299999999999998</v>
      </c>
      <c r="R176" s="87">
        <v>0.377</v>
      </c>
      <c r="S176" s="87">
        <v>7.9000000000000001E-2</v>
      </c>
      <c r="T176" s="87">
        <v>9.2999999999999999E-2</v>
      </c>
      <c r="U176" s="87">
        <v>0.01</v>
      </c>
      <c r="V176" s="87">
        <v>1.4999999999999999E-2</v>
      </c>
      <c r="W176" s="87">
        <v>7.2999999999999995E-2</v>
      </c>
      <c r="X176" s="87">
        <v>8.5999999999999993E-2</v>
      </c>
      <c r="Y176" s="87">
        <v>2E-3</v>
      </c>
      <c r="Z176" s="87">
        <v>4.0000000000000001E-3</v>
      </c>
      <c r="AA176" s="87">
        <v>3.3000000000000002E-2</v>
      </c>
      <c r="AB176" s="87">
        <v>4.2000000000000003E-2</v>
      </c>
    </row>
    <row r="177" spans="1:28" s="10" customFormat="1" x14ac:dyDescent="0.25">
      <c r="A177" s="39" t="s">
        <v>429</v>
      </c>
      <c r="B177" s="87" t="s">
        <v>203</v>
      </c>
      <c r="C177" s="87">
        <v>0.34720812182741118</v>
      </c>
      <c r="D177" s="87">
        <v>0.42944162436548222</v>
      </c>
      <c r="E177" s="87">
        <v>0.116751269035533</v>
      </c>
      <c r="F177" s="87">
        <v>1.015228426395939E-2</v>
      </c>
      <c r="G177" s="87">
        <v>5.8883248730964469E-2</v>
      </c>
      <c r="H177" s="87">
        <v>3.0456852791878172E-3</v>
      </c>
      <c r="I177" s="87">
        <v>3.4517766497461931E-2</v>
      </c>
      <c r="J177" s="86">
        <v>1</v>
      </c>
      <c r="K177" s="89">
        <v>985</v>
      </c>
      <c r="L177" s="39"/>
      <c r="M177" s="87" t="s">
        <v>203</v>
      </c>
      <c r="N177" s="87" t="s">
        <v>203</v>
      </c>
      <c r="O177" s="87">
        <v>0.318</v>
      </c>
      <c r="P177" s="87">
        <v>0.377</v>
      </c>
      <c r="Q177" s="87">
        <v>0.39900000000000002</v>
      </c>
      <c r="R177" s="87">
        <v>0.46100000000000002</v>
      </c>
      <c r="S177" s="87">
        <v>9.8000000000000004E-2</v>
      </c>
      <c r="T177" s="87">
        <v>0.13800000000000001</v>
      </c>
      <c r="U177" s="87">
        <v>6.0000000000000001E-3</v>
      </c>
      <c r="V177" s="87">
        <v>1.9E-2</v>
      </c>
      <c r="W177" s="87">
        <v>4.5999999999999999E-2</v>
      </c>
      <c r="X177" s="87">
        <v>7.4999999999999997E-2</v>
      </c>
      <c r="Y177" s="87">
        <v>1E-3</v>
      </c>
      <c r="Z177" s="87">
        <v>8.9999999999999993E-3</v>
      </c>
      <c r="AA177" s="87">
        <v>2.5000000000000001E-2</v>
      </c>
      <c r="AB177" s="87">
        <v>4.8000000000000001E-2</v>
      </c>
    </row>
    <row r="178" spans="1:28" s="10" customFormat="1" x14ac:dyDescent="0.25">
      <c r="A178" s="39" t="s">
        <v>430</v>
      </c>
      <c r="B178" s="87">
        <v>5.5741801447754091E-2</v>
      </c>
      <c r="C178" s="87">
        <v>0.30621125005902161</v>
      </c>
      <c r="D178" s="87">
        <v>0.26354863197044925</v>
      </c>
      <c r="E178" s="87">
        <v>9.9283387148912369E-2</v>
      </c>
      <c r="F178" s="87">
        <v>2.0492294504999582E-2</v>
      </c>
      <c r="G178" s="87">
        <v>0.21452984312970583</v>
      </c>
      <c r="H178" s="87">
        <v>3.9444579639187427E-3</v>
      </c>
      <c r="I178" s="87">
        <v>3.6248333775238541E-2</v>
      </c>
      <c r="J178" s="86">
        <v>0.99999999999999989</v>
      </c>
      <c r="K178" s="89">
        <v>275323</v>
      </c>
      <c r="L178" s="39"/>
      <c r="M178" s="87">
        <v>5.5E-2</v>
      </c>
      <c r="N178" s="87">
        <v>5.7000000000000002E-2</v>
      </c>
      <c r="O178" s="87">
        <v>0.30399999999999999</v>
      </c>
      <c r="P178" s="87">
        <v>0.308</v>
      </c>
      <c r="Q178" s="87">
        <v>0.26200000000000001</v>
      </c>
      <c r="R178" s="87">
        <v>0.26500000000000001</v>
      </c>
      <c r="S178" s="87">
        <v>9.8000000000000004E-2</v>
      </c>
      <c r="T178" s="87">
        <v>0.1</v>
      </c>
      <c r="U178" s="87">
        <v>0.02</v>
      </c>
      <c r="V178" s="87">
        <v>2.1000000000000001E-2</v>
      </c>
      <c r="W178" s="87">
        <v>0.21299999999999999</v>
      </c>
      <c r="X178" s="87">
        <v>0.216</v>
      </c>
      <c r="Y178" s="87">
        <v>4.0000000000000001E-3</v>
      </c>
      <c r="Z178" s="87">
        <v>4.0000000000000001E-3</v>
      </c>
      <c r="AA178" s="87">
        <v>3.5999999999999997E-2</v>
      </c>
      <c r="AB178" s="87">
        <v>3.6999999999999998E-2</v>
      </c>
    </row>
    <row r="179" spans="1:28" s="10" customFormat="1" x14ac:dyDescent="0.25">
      <c r="A179" s="39" t="s">
        <v>431</v>
      </c>
      <c r="B179" s="87" t="s">
        <v>203</v>
      </c>
      <c r="C179" s="87">
        <v>0.34837751371115172</v>
      </c>
      <c r="D179" s="87">
        <v>0.28096435100548445</v>
      </c>
      <c r="E179" s="87">
        <v>0.13802559414990859</v>
      </c>
      <c r="F179" s="87">
        <v>2.7879341864716637E-2</v>
      </c>
      <c r="G179" s="87">
        <v>0.17607404021937842</v>
      </c>
      <c r="H179" s="87">
        <v>2.7422303473491772E-3</v>
      </c>
      <c r="I179" s="87">
        <v>2.5936928702010968E-2</v>
      </c>
      <c r="J179" s="86">
        <v>1</v>
      </c>
      <c r="K179" s="89">
        <v>8752</v>
      </c>
      <c r="L179" s="39"/>
      <c r="M179" s="87" t="s">
        <v>203</v>
      </c>
      <c r="N179" s="87" t="s">
        <v>203</v>
      </c>
      <c r="O179" s="87">
        <v>0.33800000000000002</v>
      </c>
      <c r="P179" s="87">
        <v>0.35799999999999998</v>
      </c>
      <c r="Q179" s="87">
        <v>0.27200000000000002</v>
      </c>
      <c r="R179" s="87">
        <v>0.28999999999999998</v>
      </c>
      <c r="S179" s="87">
        <v>0.13100000000000001</v>
      </c>
      <c r="T179" s="87">
        <v>0.14499999999999999</v>
      </c>
      <c r="U179" s="87">
        <v>2.5000000000000001E-2</v>
      </c>
      <c r="V179" s="87">
        <v>3.2000000000000001E-2</v>
      </c>
      <c r="W179" s="87">
        <v>0.16800000000000001</v>
      </c>
      <c r="X179" s="87">
        <v>0.184</v>
      </c>
      <c r="Y179" s="87">
        <v>2E-3</v>
      </c>
      <c r="Z179" s="87">
        <v>4.0000000000000001E-3</v>
      </c>
      <c r="AA179" s="87">
        <v>2.3E-2</v>
      </c>
      <c r="AB179" s="87">
        <v>2.9000000000000001E-2</v>
      </c>
    </row>
    <row r="180" spans="1:28" s="10" customFormat="1" x14ac:dyDescent="0.25">
      <c r="A180" s="39" t="s">
        <v>432</v>
      </c>
      <c r="B180" s="87" t="s">
        <v>203</v>
      </c>
      <c r="C180" s="87">
        <v>0.21616678858814922</v>
      </c>
      <c r="D180" s="87">
        <v>0.48280907095830283</v>
      </c>
      <c r="E180" s="87">
        <v>0.16020482809070957</v>
      </c>
      <c r="F180" s="87">
        <v>4.0965618141916606E-2</v>
      </c>
      <c r="G180" s="87">
        <v>6.6934893928310174E-2</v>
      </c>
      <c r="H180" s="87">
        <v>3.65764447695684E-4</v>
      </c>
      <c r="I180" s="87">
        <v>3.2553035844915874E-2</v>
      </c>
      <c r="J180" s="86">
        <v>0.99999999999999989</v>
      </c>
      <c r="K180" s="89">
        <v>2734</v>
      </c>
      <c r="L180" s="39"/>
      <c r="M180" s="87" t="s">
        <v>203</v>
      </c>
      <c r="N180" s="87" t="s">
        <v>203</v>
      </c>
      <c r="O180" s="87">
        <v>0.20100000000000001</v>
      </c>
      <c r="P180" s="87">
        <v>0.23200000000000001</v>
      </c>
      <c r="Q180" s="87">
        <v>0.46400000000000002</v>
      </c>
      <c r="R180" s="87">
        <v>0.502</v>
      </c>
      <c r="S180" s="87">
        <v>0.14699999999999999</v>
      </c>
      <c r="T180" s="87">
        <v>0.17399999999999999</v>
      </c>
      <c r="U180" s="87">
        <v>3.4000000000000002E-2</v>
      </c>
      <c r="V180" s="87">
        <v>4.9000000000000002E-2</v>
      </c>
      <c r="W180" s="87">
        <v>5.8000000000000003E-2</v>
      </c>
      <c r="X180" s="87">
        <v>7.6999999999999999E-2</v>
      </c>
      <c r="Y180" s="87">
        <v>0</v>
      </c>
      <c r="Z180" s="87">
        <v>2E-3</v>
      </c>
      <c r="AA180" s="87">
        <v>2.7E-2</v>
      </c>
      <c r="AB180" s="87">
        <v>0.04</v>
      </c>
    </row>
    <row r="181" spans="1:28" s="10" customFormat="1" x14ac:dyDescent="0.25">
      <c r="A181" s="39" t="s">
        <v>433</v>
      </c>
      <c r="B181" s="87" t="s">
        <v>203</v>
      </c>
      <c r="C181" s="87">
        <v>9.5642933049946872E-3</v>
      </c>
      <c r="D181" s="87">
        <v>0.1691817215727949</v>
      </c>
      <c r="E181" s="87">
        <v>0.14282678002125399</v>
      </c>
      <c r="F181" s="87">
        <v>3.6344314558979809E-2</v>
      </c>
      <c r="G181" s="87">
        <v>0.60871413390010631</v>
      </c>
      <c r="H181" s="87">
        <v>4.2507970244420826E-3</v>
      </c>
      <c r="I181" s="87">
        <v>2.9117959617428267E-2</v>
      </c>
      <c r="J181" s="86">
        <v>1</v>
      </c>
      <c r="K181" s="89">
        <v>4705</v>
      </c>
      <c r="L181" s="39"/>
      <c r="M181" s="87" t="s">
        <v>203</v>
      </c>
      <c r="N181" s="87" t="s">
        <v>203</v>
      </c>
      <c r="O181" s="87">
        <v>7.0000000000000001E-3</v>
      </c>
      <c r="P181" s="87">
        <v>1.2999999999999999E-2</v>
      </c>
      <c r="Q181" s="87">
        <v>0.159</v>
      </c>
      <c r="R181" s="87">
        <v>0.18</v>
      </c>
      <c r="S181" s="87">
        <v>0.13300000000000001</v>
      </c>
      <c r="T181" s="87">
        <v>0.153</v>
      </c>
      <c r="U181" s="87">
        <v>3.1E-2</v>
      </c>
      <c r="V181" s="87">
        <v>4.2000000000000003E-2</v>
      </c>
      <c r="W181" s="87">
        <v>0.59499999999999997</v>
      </c>
      <c r="X181" s="87">
        <v>0.623</v>
      </c>
      <c r="Y181" s="87">
        <v>3.0000000000000001E-3</v>
      </c>
      <c r="Z181" s="87">
        <v>7.0000000000000001E-3</v>
      </c>
      <c r="AA181" s="87">
        <v>2.5000000000000001E-2</v>
      </c>
      <c r="AB181" s="87">
        <v>3.4000000000000002E-2</v>
      </c>
    </row>
    <row r="182" spans="1:28" s="10" customFormat="1" x14ac:dyDescent="0.25">
      <c r="A182" s="39" t="s">
        <v>434</v>
      </c>
      <c r="B182" s="87" t="s">
        <v>203</v>
      </c>
      <c r="C182" s="87">
        <v>9.1304347826086957E-2</v>
      </c>
      <c r="D182" s="87">
        <v>0.20263504611330699</v>
      </c>
      <c r="E182" s="87">
        <v>7.299077733860343E-2</v>
      </c>
      <c r="F182" s="87">
        <v>1.0408432147562582E-2</v>
      </c>
      <c r="G182" s="87">
        <v>0.56245059288537547</v>
      </c>
      <c r="H182" s="87">
        <v>1.857707509881423E-2</v>
      </c>
      <c r="I182" s="87">
        <v>4.163372859025033E-2</v>
      </c>
      <c r="J182" s="86">
        <v>1</v>
      </c>
      <c r="K182" s="89">
        <v>7590</v>
      </c>
      <c r="L182" s="39"/>
      <c r="M182" s="87" t="s">
        <v>203</v>
      </c>
      <c r="N182" s="87" t="s">
        <v>203</v>
      </c>
      <c r="O182" s="87">
        <v>8.5000000000000006E-2</v>
      </c>
      <c r="P182" s="87">
        <v>9.8000000000000004E-2</v>
      </c>
      <c r="Q182" s="87">
        <v>0.19400000000000001</v>
      </c>
      <c r="R182" s="87">
        <v>0.21199999999999999</v>
      </c>
      <c r="S182" s="87">
        <v>6.7000000000000004E-2</v>
      </c>
      <c r="T182" s="87">
        <v>7.9000000000000001E-2</v>
      </c>
      <c r="U182" s="87">
        <v>8.0000000000000002E-3</v>
      </c>
      <c r="V182" s="87">
        <v>1.2999999999999999E-2</v>
      </c>
      <c r="W182" s="87">
        <v>0.55100000000000005</v>
      </c>
      <c r="X182" s="87">
        <v>0.57399999999999995</v>
      </c>
      <c r="Y182" s="87">
        <v>1.6E-2</v>
      </c>
      <c r="Z182" s="87">
        <v>2.1999999999999999E-2</v>
      </c>
      <c r="AA182" s="87">
        <v>3.6999999999999998E-2</v>
      </c>
      <c r="AB182" s="87">
        <v>4.5999999999999999E-2</v>
      </c>
    </row>
    <row r="183" spans="1:28" s="10" customFormat="1" x14ac:dyDescent="0.25">
      <c r="A183" s="39" t="s">
        <v>435</v>
      </c>
      <c r="B183" s="87">
        <v>0.22348964934516266</v>
      </c>
      <c r="C183" s="87">
        <v>0.1888466413181242</v>
      </c>
      <c r="D183" s="87">
        <v>0.31051964512040559</v>
      </c>
      <c r="E183" s="87">
        <v>0.11660329531051965</v>
      </c>
      <c r="F183" s="87">
        <v>1.3941698352344741E-2</v>
      </c>
      <c r="G183" s="87">
        <v>0.10899873257287707</v>
      </c>
      <c r="H183" s="87">
        <v>8.449514152936206E-4</v>
      </c>
      <c r="I183" s="87">
        <v>3.6755386565272496E-2</v>
      </c>
      <c r="J183" s="86">
        <v>1</v>
      </c>
      <c r="K183" s="89">
        <v>2367</v>
      </c>
      <c r="L183" s="39"/>
      <c r="M183" s="87">
        <v>0.20699999999999999</v>
      </c>
      <c r="N183" s="87">
        <v>0.24099999999999999</v>
      </c>
      <c r="O183" s="87">
        <v>0.17399999999999999</v>
      </c>
      <c r="P183" s="87">
        <v>0.20499999999999999</v>
      </c>
      <c r="Q183" s="87">
        <v>0.29199999999999998</v>
      </c>
      <c r="R183" s="87">
        <v>0.32900000000000001</v>
      </c>
      <c r="S183" s="87">
        <v>0.104</v>
      </c>
      <c r="T183" s="87">
        <v>0.13</v>
      </c>
      <c r="U183" s="87">
        <v>0.01</v>
      </c>
      <c r="V183" s="87">
        <v>0.02</v>
      </c>
      <c r="W183" s="87">
        <v>9.7000000000000003E-2</v>
      </c>
      <c r="X183" s="87">
        <v>0.122</v>
      </c>
      <c r="Y183" s="87">
        <v>0</v>
      </c>
      <c r="Z183" s="87">
        <v>3.0000000000000001E-3</v>
      </c>
      <c r="AA183" s="87">
        <v>0.03</v>
      </c>
      <c r="AB183" s="87">
        <v>4.4999999999999998E-2</v>
      </c>
    </row>
    <row r="184" spans="1:28" s="10" customFormat="1" x14ac:dyDescent="0.25">
      <c r="A184" s="39" t="s">
        <v>436</v>
      </c>
      <c r="B184" s="87">
        <v>0.20100177037005051</v>
      </c>
      <c r="C184" s="87">
        <v>1.0794939332440952E-3</v>
      </c>
      <c r="D184" s="87">
        <v>0.51927976164773959</v>
      </c>
      <c r="E184" s="87">
        <v>0.20134720842868864</v>
      </c>
      <c r="F184" s="87">
        <v>3.1953020424025216E-2</v>
      </c>
      <c r="G184" s="87">
        <v>9.2404680685694539E-3</v>
      </c>
      <c r="H184" s="87" t="s">
        <v>203</v>
      </c>
      <c r="I184" s="87">
        <v>3.6098277127682543E-2</v>
      </c>
      <c r="J184" s="86">
        <v>1</v>
      </c>
      <c r="K184" s="89">
        <v>23159</v>
      </c>
      <c r="L184" s="39"/>
      <c r="M184" s="87">
        <v>0.19600000000000001</v>
      </c>
      <c r="N184" s="87">
        <v>0.20599999999999999</v>
      </c>
      <c r="O184" s="87">
        <v>1E-3</v>
      </c>
      <c r="P184" s="87">
        <v>2E-3</v>
      </c>
      <c r="Q184" s="87">
        <v>0.51300000000000001</v>
      </c>
      <c r="R184" s="87">
        <v>0.52600000000000002</v>
      </c>
      <c r="S184" s="87">
        <v>0.19600000000000001</v>
      </c>
      <c r="T184" s="87">
        <v>0.20699999999999999</v>
      </c>
      <c r="U184" s="87">
        <v>0.03</v>
      </c>
      <c r="V184" s="87">
        <v>3.4000000000000002E-2</v>
      </c>
      <c r="W184" s="87">
        <v>8.0000000000000002E-3</v>
      </c>
      <c r="X184" s="87">
        <v>1.0999999999999999E-2</v>
      </c>
      <c r="Y184" s="87" t="s">
        <v>203</v>
      </c>
      <c r="Z184" s="87" t="s">
        <v>203</v>
      </c>
      <c r="AA184" s="87">
        <v>3.4000000000000002E-2</v>
      </c>
      <c r="AB184" s="87">
        <v>3.9E-2</v>
      </c>
    </row>
    <row r="185" spans="1:28" s="10" customFormat="1" x14ac:dyDescent="0.25">
      <c r="A185" s="39" t="s">
        <v>437</v>
      </c>
      <c r="B185" s="87">
        <v>9.5687690531861366E-2</v>
      </c>
      <c r="C185" s="87">
        <v>0.2709030100334448</v>
      </c>
      <c r="D185" s="87">
        <v>0.24500547547873441</v>
      </c>
      <c r="E185" s="87">
        <v>8.198419510462604E-2</v>
      </c>
      <c r="F185" s="87">
        <v>3.8032379317488978E-2</v>
      </c>
      <c r="G185" s="87">
        <v>0.23423210110397491</v>
      </c>
      <c r="H185" s="87">
        <v>4.0548139817089416E-3</v>
      </c>
      <c r="I185" s="87">
        <v>3.0100334448160536E-2</v>
      </c>
      <c r="J185" s="86">
        <v>1</v>
      </c>
      <c r="K185" s="89">
        <v>33787</v>
      </c>
      <c r="L185" s="39"/>
      <c r="M185" s="87">
        <v>9.2999999999999999E-2</v>
      </c>
      <c r="N185" s="87">
        <v>9.9000000000000005E-2</v>
      </c>
      <c r="O185" s="87">
        <v>0.26600000000000001</v>
      </c>
      <c r="P185" s="87">
        <v>0.27600000000000002</v>
      </c>
      <c r="Q185" s="87">
        <v>0.24</v>
      </c>
      <c r="R185" s="87">
        <v>0.25</v>
      </c>
      <c r="S185" s="87">
        <v>7.9000000000000001E-2</v>
      </c>
      <c r="T185" s="87">
        <v>8.5000000000000006E-2</v>
      </c>
      <c r="U185" s="87">
        <v>3.5999999999999997E-2</v>
      </c>
      <c r="V185" s="87">
        <v>0.04</v>
      </c>
      <c r="W185" s="87">
        <v>0.23</v>
      </c>
      <c r="X185" s="87">
        <v>0.23899999999999999</v>
      </c>
      <c r="Y185" s="87">
        <v>3.0000000000000001E-3</v>
      </c>
      <c r="Z185" s="87">
        <v>5.0000000000000001E-3</v>
      </c>
      <c r="AA185" s="87">
        <v>2.8000000000000001E-2</v>
      </c>
      <c r="AB185" s="87">
        <v>3.2000000000000001E-2</v>
      </c>
    </row>
    <row r="186" spans="1:28" s="10" customFormat="1" x14ac:dyDescent="0.25">
      <c r="A186" s="39" t="s">
        <v>438</v>
      </c>
      <c r="B186" s="87">
        <v>0.54343649946638206</v>
      </c>
      <c r="C186" s="87">
        <v>0.18762006403415155</v>
      </c>
      <c r="D186" s="87">
        <v>0.13404482390608324</v>
      </c>
      <c r="E186" s="87">
        <v>4.9733191035218782E-2</v>
      </c>
      <c r="F186" s="87">
        <v>1.4941302027748132E-3</v>
      </c>
      <c r="G186" s="87">
        <v>1.1099252934898612E-2</v>
      </c>
      <c r="H186" s="87" t="s">
        <v>203</v>
      </c>
      <c r="I186" s="87">
        <v>7.2572038420490925E-2</v>
      </c>
      <c r="J186" s="86">
        <v>1</v>
      </c>
      <c r="K186" s="89">
        <v>4685</v>
      </c>
      <c r="L186" s="39"/>
      <c r="M186" s="87">
        <v>0.52900000000000003</v>
      </c>
      <c r="N186" s="87">
        <v>0.55800000000000005</v>
      </c>
      <c r="O186" s="87">
        <v>0.17699999999999999</v>
      </c>
      <c r="P186" s="87">
        <v>0.19900000000000001</v>
      </c>
      <c r="Q186" s="87">
        <v>0.125</v>
      </c>
      <c r="R186" s="87">
        <v>0.14399999999999999</v>
      </c>
      <c r="S186" s="87">
        <v>4.3999999999999997E-2</v>
      </c>
      <c r="T186" s="87">
        <v>5.6000000000000001E-2</v>
      </c>
      <c r="U186" s="87">
        <v>1E-3</v>
      </c>
      <c r="V186" s="87">
        <v>3.0000000000000001E-3</v>
      </c>
      <c r="W186" s="87">
        <v>8.0000000000000002E-3</v>
      </c>
      <c r="X186" s="87">
        <v>1.4999999999999999E-2</v>
      </c>
      <c r="Y186" s="87" t="s">
        <v>203</v>
      </c>
      <c r="Z186" s="87" t="s">
        <v>203</v>
      </c>
      <c r="AA186" s="87">
        <v>6.5000000000000002E-2</v>
      </c>
      <c r="AB186" s="87">
        <v>0.08</v>
      </c>
    </row>
    <row r="187" spans="1:28" s="10" customFormat="1" x14ac:dyDescent="0.25">
      <c r="A187" s="39" t="s">
        <v>439</v>
      </c>
      <c r="B187" s="87">
        <v>0.27732361613885359</v>
      </c>
      <c r="C187" s="87">
        <v>0.5144679116822094</v>
      </c>
      <c r="D187" s="87">
        <v>9.7787260566250325E-2</v>
      </c>
      <c r="E187" s="87">
        <v>2.8192649773451921E-2</v>
      </c>
      <c r="F187" s="87">
        <v>1.0308536906959462E-3</v>
      </c>
      <c r="G187" s="87">
        <v>4.02032939371419E-2</v>
      </c>
      <c r="H187" s="87">
        <v>3.4042145134610315E-3</v>
      </c>
      <c r="I187" s="87">
        <v>3.7590199697935894E-2</v>
      </c>
      <c r="J187" s="86">
        <v>1.0000000000000002</v>
      </c>
      <c r="K187" s="89">
        <v>41713</v>
      </c>
      <c r="L187" s="39"/>
      <c r="M187" s="87">
        <v>0.27300000000000002</v>
      </c>
      <c r="N187" s="87">
        <v>0.28199999999999997</v>
      </c>
      <c r="O187" s="87">
        <v>0.51</v>
      </c>
      <c r="P187" s="87">
        <v>0.51900000000000002</v>
      </c>
      <c r="Q187" s="87">
        <v>9.5000000000000001E-2</v>
      </c>
      <c r="R187" s="87">
        <v>0.10100000000000001</v>
      </c>
      <c r="S187" s="87">
        <v>2.7E-2</v>
      </c>
      <c r="T187" s="87">
        <v>0.03</v>
      </c>
      <c r="U187" s="87">
        <v>1E-3</v>
      </c>
      <c r="V187" s="87">
        <v>1E-3</v>
      </c>
      <c r="W187" s="87">
        <v>3.7999999999999999E-2</v>
      </c>
      <c r="X187" s="87">
        <v>4.2000000000000003E-2</v>
      </c>
      <c r="Y187" s="87">
        <v>3.0000000000000001E-3</v>
      </c>
      <c r="Z187" s="87">
        <v>4.0000000000000001E-3</v>
      </c>
      <c r="AA187" s="87">
        <v>3.5999999999999997E-2</v>
      </c>
      <c r="AB187" s="87">
        <v>3.9E-2</v>
      </c>
    </row>
    <row r="188" spans="1:28" s="10" customFormat="1" x14ac:dyDescent="0.25">
      <c r="A188" s="39" t="s">
        <v>440</v>
      </c>
      <c r="B188" s="87" t="s">
        <v>203</v>
      </c>
      <c r="C188" s="87">
        <v>0.3754010695187166</v>
      </c>
      <c r="D188" s="87">
        <v>0.37112299465240639</v>
      </c>
      <c r="E188" s="87">
        <v>0.11978609625668449</v>
      </c>
      <c r="F188" s="87">
        <v>7.4866310160427805E-3</v>
      </c>
      <c r="G188" s="87">
        <v>0.10160427807486631</v>
      </c>
      <c r="H188" s="87">
        <v>5.3475935828877007E-4</v>
      </c>
      <c r="I188" s="87">
        <v>2.4064171122994651E-2</v>
      </c>
      <c r="J188" s="86">
        <v>0.99999999999999989</v>
      </c>
      <c r="K188" s="89">
        <v>1870</v>
      </c>
      <c r="L188" s="39"/>
      <c r="M188" s="87" t="s">
        <v>203</v>
      </c>
      <c r="N188" s="87" t="s">
        <v>203</v>
      </c>
      <c r="O188" s="87">
        <v>0.35399999999999998</v>
      </c>
      <c r="P188" s="87">
        <v>0.39800000000000002</v>
      </c>
      <c r="Q188" s="87">
        <v>0.35</v>
      </c>
      <c r="R188" s="87">
        <v>0.39300000000000002</v>
      </c>
      <c r="S188" s="87">
        <v>0.106</v>
      </c>
      <c r="T188" s="87">
        <v>0.13500000000000001</v>
      </c>
      <c r="U188" s="87">
        <v>4.0000000000000001E-3</v>
      </c>
      <c r="V188" s="87">
        <v>1.2999999999999999E-2</v>
      </c>
      <c r="W188" s="87">
        <v>8.8999999999999996E-2</v>
      </c>
      <c r="X188" s="87">
        <v>0.11600000000000001</v>
      </c>
      <c r="Y188" s="87">
        <v>0</v>
      </c>
      <c r="Z188" s="87">
        <v>3.0000000000000001E-3</v>
      </c>
      <c r="AA188" s="87">
        <v>1.7999999999999999E-2</v>
      </c>
      <c r="AB188" s="87">
        <v>3.2000000000000001E-2</v>
      </c>
    </row>
    <row r="189" spans="1:28" s="10" customFormat="1" x14ac:dyDescent="0.25">
      <c r="A189" s="39" t="s">
        <v>441</v>
      </c>
      <c r="B189" s="87" t="s">
        <v>203</v>
      </c>
      <c r="C189" s="87">
        <v>0.27806563039723664</v>
      </c>
      <c r="D189" s="87">
        <v>0.37823834196891193</v>
      </c>
      <c r="E189" s="87">
        <v>0.17962003454231434</v>
      </c>
      <c r="F189" s="87">
        <v>1.5544041450777202E-2</v>
      </c>
      <c r="G189" s="87">
        <v>0.12953367875647667</v>
      </c>
      <c r="H189" s="87">
        <v>1.7271157167530224E-3</v>
      </c>
      <c r="I189" s="87">
        <v>1.7271157167530225E-2</v>
      </c>
      <c r="J189" s="86">
        <v>1</v>
      </c>
      <c r="K189" s="89">
        <v>579</v>
      </c>
      <c r="L189" s="39"/>
      <c r="M189" s="87" t="s">
        <v>203</v>
      </c>
      <c r="N189" s="87" t="s">
        <v>203</v>
      </c>
      <c r="O189" s="87">
        <v>0.24299999999999999</v>
      </c>
      <c r="P189" s="87">
        <v>0.316</v>
      </c>
      <c r="Q189" s="87">
        <v>0.34</v>
      </c>
      <c r="R189" s="87">
        <v>0.41799999999999998</v>
      </c>
      <c r="S189" s="87">
        <v>0.15</v>
      </c>
      <c r="T189" s="87">
        <v>0.21299999999999999</v>
      </c>
      <c r="U189" s="87">
        <v>8.0000000000000002E-3</v>
      </c>
      <c r="V189" s="87">
        <v>2.9000000000000001E-2</v>
      </c>
      <c r="W189" s="87">
        <v>0.105</v>
      </c>
      <c r="X189" s="87">
        <v>0.159</v>
      </c>
      <c r="Y189" s="87">
        <v>0</v>
      </c>
      <c r="Z189" s="87">
        <v>0.01</v>
      </c>
      <c r="AA189" s="87">
        <v>8.9999999999999993E-3</v>
      </c>
      <c r="AB189" s="87">
        <v>3.1E-2</v>
      </c>
    </row>
    <row r="190" spans="1:28" s="10" customFormat="1" x14ac:dyDescent="0.25">
      <c r="A190" s="39" t="s">
        <v>442</v>
      </c>
      <c r="B190" s="87" t="s">
        <v>203</v>
      </c>
      <c r="C190" s="87">
        <v>0.34454506252695127</v>
      </c>
      <c r="D190" s="87">
        <v>0.25269512721000431</v>
      </c>
      <c r="E190" s="87">
        <v>0.31608451918930575</v>
      </c>
      <c r="F190" s="87">
        <v>7.3307460112117294E-3</v>
      </c>
      <c r="G190" s="87">
        <v>5.0452781371280724E-2</v>
      </c>
      <c r="H190" s="87">
        <v>8.6244070720137994E-4</v>
      </c>
      <c r="I190" s="87">
        <v>2.8029322984044848E-2</v>
      </c>
      <c r="J190" s="86">
        <v>1</v>
      </c>
      <c r="K190" s="89">
        <v>2319</v>
      </c>
      <c r="L190" s="39"/>
      <c r="M190" s="87" t="s">
        <v>203</v>
      </c>
      <c r="N190" s="87" t="s">
        <v>203</v>
      </c>
      <c r="O190" s="87">
        <v>0.32500000000000001</v>
      </c>
      <c r="P190" s="87">
        <v>0.36399999999999999</v>
      </c>
      <c r="Q190" s="87">
        <v>0.23499999999999999</v>
      </c>
      <c r="R190" s="87">
        <v>0.27100000000000002</v>
      </c>
      <c r="S190" s="87">
        <v>0.29699999999999999</v>
      </c>
      <c r="T190" s="87">
        <v>0.33500000000000002</v>
      </c>
      <c r="U190" s="87">
        <v>5.0000000000000001E-3</v>
      </c>
      <c r="V190" s="87">
        <v>1.2E-2</v>
      </c>
      <c r="W190" s="87">
        <v>4.2000000000000003E-2</v>
      </c>
      <c r="X190" s="87">
        <v>0.06</v>
      </c>
      <c r="Y190" s="87">
        <v>0</v>
      </c>
      <c r="Z190" s="87">
        <v>3.0000000000000001E-3</v>
      </c>
      <c r="AA190" s="87">
        <v>2.1999999999999999E-2</v>
      </c>
      <c r="AB190" s="87">
        <v>3.5999999999999997E-2</v>
      </c>
    </row>
    <row r="191" spans="1:28" s="10" customFormat="1" x14ac:dyDescent="0.25">
      <c r="A191" s="39" t="s">
        <v>443</v>
      </c>
      <c r="B191" s="87" t="s">
        <v>203</v>
      </c>
      <c r="C191" s="87">
        <v>0.46360153256704983</v>
      </c>
      <c r="D191" s="87">
        <v>0.29337712096332785</v>
      </c>
      <c r="E191" s="87">
        <v>0.11986863711001643</v>
      </c>
      <c r="F191" s="87">
        <v>1.0399562123700055E-2</v>
      </c>
      <c r="G191" s="87">
        <v>7.170224411603722E-2</v>
      </c>
      <c r="H191" s="87">
        <v>5.4734537493158185E-4</v>
      </c>
      <c r="I191" s="87">
        <v>4.0503557744937052E-2</v>
      </c>
      <c r="J191" s="86">
        <v>1</v>
      </c>
      <c r="K191" s="89">
        <v>1827</v>
      </c>
      <c r="L191" s="39"/>
      <c r="M191" s="87" t="s">
        <v>203</v>
      </c>
      <c r="N191" s="87" t="s">
        <v>203</v>
      </c>
      <c r="O191" s="87">
        <v>0.441</v>
      </c>
      <c r="P191" s="87">
        <v>0.48699999999999999</v>
      </c>
      <c r="Q191" s="87">
        <v>0.27300000000000002</v>
      </c>
      <c r="R191" s="87">
        <v>0.315</v>
      </c>
      <c r="S191" s="87">
        <v>0.106</v>
      </c>
      <c r="T191" s="87">
        <v>0.13600000000000001</v>
      </c>
      <c r="U191" s="87">
        <v>7.0000000000000001E-3</v>
      </c>
      <c r="V191" s="87">
        <v>1.6E-2</v>
      </c>
      <c r="W191" s="87">
        <v>6.0999999999999999E-2</v>
      </c>
      <c r="X191" s="87">
        <v>8.4000000000000005E-2</v>
      </c>
      <c r="Y191" s="87">
        <v>0</v>
      </c>
      <c r="Z191" s="87">
        <v>3.0000000000000001E-3</v>
      </c>
      <c r="AA191" s="87">
        <v>3.2000000000000001E-2</v>
      </c>
      <c r="AB191" s="87">
        <v>5.0999999999999997E-2</v>
      </c>
    </row>
    <row r="192" spans="1:28" s="10" customFormat="1" x14ac:dyDescent="0.25">
      <c r="A192" s="39" t="s">
        <v>444</v>
      </c>
      <c r="B192" s="87" t="s">
        <v>203</v>
      </c>
      <c r="C192" s="87">
        <v>0.31430404105195636</v>
      </c>
      <c r="D192" s="87">
        <v>0.36241180243745991</v>
      </c>
      <c r="E192" s="87">
        <v>0.20076972418216807</v>
      </c>
      <c r="F192" s="87">
        <v>5.1314945477870426E-3</v>
      </c>
      <c r="G192" s="87">
        <v>8.7235407312379734E-2</v>
      </c>
      <c r="H192" s="87">
        <v>1.9243104554201411E-3</v>
      </c>
      <c r="I192" s="87">
        <v>2.8223220012828735E-2</v>
      </c>
      <c r="J192" s="86">
        <v>1.0000000000000002</v>
      </c>
      <c r="K192" s="89">
        <v>1559</v>
      </c>
      <c r="L192" s="39"/>
      <c r="M192" s="87" t="s">
        <v>203</v>
      </c>
      <c r="N192" s="87" t="s">
        <v>203</v>
      </c>
      <c r="O192" s="87">
        <v>0.29199999999999998</v>
      </c>
      <c r="P192" s="87">
        <v>0.33800000000000002</v>
      </c>
      <c r="Q192" s="87">
        <v>0.33900000000000002</v>
      </c>
      <c r="R192" s="87">
        <v>0.38700000000000001</v>
      </c>
      <c r="S192" s="87">
        <v>0.182</v>
      </c>
      <c r="T192" s="87">
        <v>0.221</v>
      </c>
      <c r="U192" s="87">
        <v>3.0000000000000001E-3</v>
      </c>
      <c r="V192" s="87">
        <v>0.01</v>
      </c>
      <c r="W192" s="87">
        <v>7.3999999999999996E-2</v>
      </c>
      <c r="X192" s="87">
        <v>0.10199999999999999</v>
      </c>
      <c r="Y192" s="87">
        <v>1E-3</v>
      </c>
      <c r="Z192" s="87">
        <v>6.0000000000000001E-3</v>
      </c>
      <c r="AA192" s="87">
        <v>2.1000000000000001E-2</v>
      </c>
      <c r="AB192" s="87">
        <v>3.7999999999999999E-2</v>
      </c>
    </row>
    <row r="193" spans="1:28" s="10" customFormat="1" x14ac:dyDescent="0.25">
      <c r="A193" s="39" t="s">
        <v>445</v>
      </c>
      <c r="B193" s="87" t="s">
        <v>203</v>
      </c>
      <c r="C193" s="87">
        <v>0.15466666666666667</v>
      </c>
      <c r="D193" s="87">
        <v>0.52444444444444449</v>
      </c>
      <c r="E193" s="87">
        <v>0.18844444444444444</v>
      </c>
      <c r="F193" s="87">
        <v>1.0222222222222223E-2</v>
      </c>
      <c r="G193" s="87">
        <v>6.6666666666666666E-2</v>
      </c>
      <c r="H193" s="87">
        <v>4.4444444444444447E-4</v>
      </c>
      <c r="I193" s="87">
        <v>5.5111111111111111E-2</v>
      </c>
      <c r="J193" s="86">
        <v>1</v>
      </c>
      <c r="K193" s="89">
        <v>2250</v>
      </c>
      <c r="L193" s="39"/>
      <c r="M193" s="87" t="s">
        <v>203</v>
      </c>
      <c r="N193" s="87" t="s">
        <v>203</v>
      </c>
      <c r="O193" s="87">
        <v>0.14000000000000001</v>
      </c>
      <c r="P193" s="87">
        <v>0.17</v>
      </c>
      <c r="Q193" s="87">
        <v>0.504</v>
      </c>
      <c r="R193" s="87">
        <v>0.54500000000000004</v>
      </c>
      <c r="S193" s="87">
        <v>0.17299999999999999</v>
      </c>
      <c r="T193" s="87">
        <v>0.20499999999999999</v>
      </c>
      <c r="U193" s="87">
        <v>7.0000000000000001E-3</v>
      </c>
      <c r="V193" s="87">
        <v>1.4999999999999999E-2</v>
      </c>
      <c r="W193" s="87">
        <v>5.7000000000000002E-2</v>
      </c>
      <c r="X193" s="87">
        <v>7.8E-2</v>
      </c>
      <c r="Y193" s="87">
        <v>0</v>
      </c>
      <c r="Z193" s="87">
        <v>3.0000000000000001E-3</v>
      </c>
      <c r="AA193" s="87">
        <v>4.5999999999999999E-2</v>
      </c>
      <c r="AB193" s="87">
        <v>6.5000000000000002E-2</v>
      </c>
    </row>
    <row r="194" spans="1:28" s="10" customFormat="1" x14ac:dyDescent="0.25">
      <c r="A194" s="39" t="s">
        <v>446</v>
      </c>
      <c r="B194" s="87" t="s">
        <v>203</v>
      </c>
      <c r="C194" s="87">
        <v>0.31708860759493673</v>
      </c>
      <c r="D194" s="87">
        <v>0.33101265822784809</v>
      </c>
      <c r="E194" s="87">
        <v>0.11265822784810127</v>
      </c>
      <c r="F194" s="87">
        <v>1.4556962025316455E-2</v>
      </c>
      <c r="G194" s="87">
        <v>0.16139240506329114</v>
      </c>
      <c r="H194" s="87" t="s">
        <v>203</v>
      </c>
      <c r="I194" s="87">
        <v>6.3291139240506333E-2</v>
      </c>
      <c r="J194" s="86">
        <v>1</v>
      </c>
      <c r="K194" s="89">
        <v>1580</v>
      </c>
      <c r="L194" s="39"/>
      <c r="M194" s="87" t="s">
        <v>203</v>
      </c>
      <c r="N194" s="87" t="s">
        <v>203</v>
      </c>
      <c r="O194" s="87">
        <v>0.29499999999999998</v>
      </c>
      <c r="P194" s="87">
        <v>0.34</v>
      </c>
      <c r="Q194" s="87">
        <v>0.308</v>
      </c>
      <c r="R194" s="87">
        <v>0.35499999999999998</v>
      </c>
      <c r="S194" s="87">
        <v>9.8000000000000004E-2</v>
      </c>
      <c r="T194" s="87">
        <v>0.129</v>
      </c>
      <c r="U194" s="87">
        <v>0.01</v>
      </c>
      <c r="V194" s="87">
        <v>2.1999999999999999E-2</v>
      </c>
      <c r="W194" s="87">
        <v>0.14399999999999999</v>
      </c>
      <c r="X194" s="87">
        <v>0.18</v>
      </c>
      <c r="Y194" s="87" t="s">
        <v>203</v>
      </c>
      <c r="Z194" s="87" t="s">
        <v>203</v>
      </c>
      <c r="AA194" s="87">
        <v>5.1999999999999998E-2</v>
      </c>
      <c r="AB194" s="87">
        <v>7.5999999999999998E-2</v>
      </c>
    </row>
    <row r="195" spans="1:28" s="10" customFormat="1" x14ac:dyDescent="0.25">
      <c r="A195" s="39" t="s">
        <v>447</v>
      </c>
      <c r="B195" s="87" t="s">
        <v>203</v>
      </c>
      <c r="C195" s="87">
        <v>0.21829900518425108</v>
      </c>
      <c r="D195" s="87">
        <v>0.30222782681799076</v>
      </c>
      <c r="E195" s="87">
        <v>0.17948717948717949</v>
      </c>
      <c r="F195" s="87">
        <v>1.6253327728737565E-2</v>
      </c>
      <c r="G195" s="87">
        <v>0.24702255849796834</v>
      </c>
      <c r="H195" s="87">
        <v>5.1842510858904301E-3</v>
      </c>
      <c r="I195" s="87">
        <v>3.1525851197982346E-2</v>
      </c>
      <c r="J195" s="86">
        <v>1</v>
      </c>
      <c r="K195" s="89">
        <v>7137</v>
      </c>
      <c r="L195" s="39"/>
      <c r="M195" s="87" t="s">
        <v>203</v>
      </c>
      <c r="N195" s="87" t="s">
        <v>203</v>
      </c>
      <c r="O195" s="87">
        <v>0.20899999999999999</v>
      </c>
      <c r="P195" s="87">
        <v>0.22800000000000001</v>
      </c>
      <c r="Q195" s="87">
        <v>0.29199999999999998</v>
      </c>
      <c r="R195" s="87">
        <v>0.313</v>
      </c>
      <c r="S195" s="87">
        <v>0.17100000000000001</v>
      </c>
      <c r="T195" s="87">
        <v>0.189</v>
      </c>
      <c r="U195" s="87">
        <v>1.4E-2</v>
      </c>
      <c r="V195" s="87">
        <v>1.9E-2</v>
      </c>
      <c r="W195" s="87">
        <v>0.23699999999999999</v>
      </c>
      <c r="X195" s="87">
        <v>0.25700000000000001</v>
      </c>
      <c r="Y195" s="87">
        <v>4.0000000000000001E-3</v>
      </c>
      <c r="Z195" s="87">
        <v>7.0000000000000001E-3</v>
      </c>
      <c r="AA195" s="87">
        <v>2.8000000000000001E-2</v>
      </c>
      <c r="AB195" s="87">
        <v>3.5999999999999997E-2</v>
      </c>
    </row>
    <row r="196" spans="1:28" s="10" customFormat="1" x14ac:dyDescent="0.25">
      <c r="A196" s="39" t="s">
        <v>448</v>
      </c>
      <c r="B196" s="87" t="s">
        <v>203</v>
      </c>
      <c r="C196" s="87">
        <v>3.5102381947346425E-2</v>
      </c>
      <c r="D196" s="87">
        <v>0.24404513163393229</v>
      </c>
      <c r="E196" s="87">
        <v>0.12745507730881739</v>
      </c>
      <c r="F196" s="87">
        <v>3.6773923944839117E-2</v>
      </c>
      <c r="G196" s="87">
        <v>0.52402841621395735</v>
      </c>
      <c r="H196" s="87">
        <v>2.5073129962390303E-3</v>
      </c>
      <c r="I196" s="87">
        <v>3.0087755954868366E-2</v>
      </c>
      <c r="J196" s="86">
        <v>1</v>
      </c>
      <c r="K196" s="89">
        <v>2393</v>
      </c>
      <c r="L196" s="39"/>
      <c r="M196" s="87" t="s">
        <v>203</v>
      </c>
      <c r="N196" s="87" t="s">
        <v>203</v>
      </c>
      <c r="O196" s="87">
        <v>2.8000000000000001E-2</v>
      </c>
      <c r="P196" s="87">
        <v>4.2999999999999997E-2</v>
      </c>
      <c r="Q196" s="87">
        <v>0.22700000000000001</v>
      </c>
      <c r="R196" s="87">
        <v>0.26200000000000001</v>
      </c>
      <c r="S196" s="87">
        <v>0.115</v>
      </c>
      <c r="T196" s="87">
        <v>0.14099999999999999</v>
      </c>
      <c r="U196" s="87">
        <v>0.03</v>
      </c>
      <c r="V196" s="87">
        <v>4.4999999999999998E-2</v>
      </c>
      <c r="W196" s="87">
        <v>0.504</v>
      </c>
      <c r="X196" s="87">
        <v>0.54400000000000004</v>
      </c>
      <c r="Y196" s="87">
        <v>1E-3</v>
      </c>
      <c r="Z196" s="87">
        <v>5.0000000000000001E-3</v>
      </c>
      <c r="AA196" s="87">
        <v>2.4E-2</v>
      </c>
      <c r="AB196" s="87">
        <v>3.7999999999999999E-2</v>
      </c>
    </row>
    <row r="197" spans="1:28" s="10" customFormat="1" x14ac:dyDescent="0.25">
      <c r="A197" s="39" t="s">
        <v>449</v>
      </c>
      <c r="B197" s="87" t="s">
        <v>203</v>
      </c>
      <c r="C197" s="87">
        <v>0.13340020060180541</v>
      </c>
      <c r="D197" s="87">
        <v>0.46539618856569709</v>
      </c>
      <c r="E197" s="87">
        <v>0.11200267469073888</v>
      </c>
      <c r="F197" s="87">
        <v>6.3523905048478773E-3</v>
      </c>
      <c r="G197" s="87">
        <v>0.20829154129053828</v>
      </c>
      <c r="H197" s="87">
        <v>4.3463724506853894E-3</v>
      </c>
      <c r="I197" s="87">
        <v>7.0210631895687062E-2</v>
      </c>
      <c r="J197" s="86">
        <v>1</v>
      </c>
      <c r="K197" s="89">
        <v>2991</v>
      </c>
      <c r="L197" s="39"/>
      <c r="M197" s="87" t="s">
        <v>203</v>
      </c>
      <c r="N197" s="87" t="s">
        <v>203</v>
      </c>
      <c r="O197" s="87">
        <v>0.122</v>
      </c>
      <c r="P197" s="87">
        <v>0.14599999999999999</v>
      </c>
      <c r="Q197" s="87">
        <v>0.44800000000000001</v>
      </c>
      <c r="R197" s="87">
        <v>0.48299999999999998</v>
      </c>
      <c r="S197" s="87">
        <v>0.10100000000000001</v>
      </c>
      <c r="T197" s="87">
        <v>0.124</v>
      </c>
      <c r="U197" s="87">
        <v>4.0000000000000001E-3</v>
      </c>
      <c r="V197" s="87">
        <v>0.01</v>
      </c>
      <c r="W197" s="87">
        <v>0.19400000000000001</v>
      </c>
      <c r="X197" s="87">
        <v>0.223</v>
      </c>
      <c r="Y197" s="87">
        <v>3.0000000000000001E-3</v>
      </c>
      <c r="Z197" s="87">
        <v>7.0000000000000001E-3</v>
      </c>
      <c r="AA197" s="87">
        <v>6.2E-2</v>
      </c>
      <c r="AB197" s="87">
        <v>0.08</v>
      </c>
    </row>
    <row r="198" spans="1:28" s="10" customFormat="1" x14ac:dyDescent="0.25">
      <c r="A198" s="39" t="s">
        <v>450</v>
      </c>
      <c r="B198" s="87" t="s">
        <v>203</v>
      </c>
      <c r="C198" s="87">
        <v>6.3114754098360662E-2</v>
      </c>
      <c r="D198" s="87">
        <v>0.22704918032786886</v>
      </c>
      <c r="E198" s="87">
        <v>0.12131147540983607</v>
      </c>
      <c r="F198" s="87">
        <v>5.4918032786885243E-2</v>
      </c>
      <c r="G198" s="87">
        <v>0.48934426229508199</v>
      </c>
      <c r="H198" s="87">
        <v>4.0983606557377051E-3</v>
      </c>
      <c r="I198" s="87">
        <v>4.0163934426229508E-2</v>
      </c>
      <c r="J198" s="86">
        <v>1</v>
      </c>
      <c r="K198" s="89">
        <v>1220</v>
      </c>
      <c r="L198" s="39"/>
      <c r="M198" s="87" t="s">
        <v>203</v>
      </c>
      <c r="N198" s="87" t="s">
        <v>203</v>
      </c>
      <c r="O198" s="87">
        <v>5.0999999999999997E-2</v>
      </c>
      <c r="P198" s="87">
        <v>7.8E-2</v>
      </c>
      <c r="Q198" s="87">
        <v>0.20399999999999999</v>
      </c>
      <c r="R198" s="87">
        <v>0.251</v>
      </c>
      <c r="S198" s="87">
        <v>0.104</v>
      </c>
      <c r="T198" s="87">
        <v>0.14099999999999999</v>
      </c>
      <c r="U198" s="87">
        <v>4.2999999999999997E-2</v>
      </c>
      <c r="V198" s="87">
        <v>6.9000000000000006E-2</v>
      </c>
      <c r="W198" s="87">
        <v>0.46100000000000002</v>
      </c>
      <c r="X198" s="87">
        <v>0.51700000000000002</v>
      </c>
      <c r="Y198" s="87">
        <v>2E-3</v>
      </c>
      <c r="Z198" s="87">
        <v>0.01</v>
      </c>
      <c r="AA198" s="87">
        <v>3.1E-2</v>
      </c>
      <c r="AB198" s="87">
        <v>5.2999999999999999E-2</v>
      </c>
    </row>
    <row r="199" spans="1:28" s="10" customFormat="1" x14ac:dyDescent="0.25">
      <c r="A199" s="39" t="s">
        <v>451</v>
      </c>
      <c r="B199" s="87" t="s">
        <v>203</v>
      </c>
      <c r="C199" s="87">
        <v>9.3308451079712071E-2</v>
      </c>
      <c r="D199" s="87">
        <v>0.24126899493468409</v>
      </c>
      <c r="E199" s="87">
        <v>0.16368968275126633</v>
      </c>
      <c r="F199" s="87">
        <v>1.6262330045321249E-2</v>
      </c>
      <c r="G199" s="87">
        <v>0.45161290322580644</v>
      </c>
      <c r="H199" s="87">
        <v>6.664889362836577E-3</v>
      </c>
      <c r="I199" s="87">
        <v>2.7192748600373233E-2</v>
      </c>
      <c r="J199" s="86">
        <v>1</v>
      </c>
      <c r="K199" s="89">
        <v>3751</v>
      </c>
      <c r="L199" s="39"/>
      <c r="M199" s="87" t="s">
        <v>203</v>
      </c>
      <c r="N199" s="87" t="s">
        <v>203</v>
      </c>
      <c r="O199" s="87">
        <v>8.4000000000000005E-2</v>
      </c>
      <c r="P199" s="87">
        <v>0.10299999999999999</v>
      </c>
      <c r="Q199" s="87">
        <v>0.22800000000000001</v>
      </c>
      <c r="R199" s="87">
        <v>0.255</v>
      </c>
      <c r="S199" s="87">
        <v>0.152</v>
      </c>
      <c r="T199" s="87">
        <v>0.17599999999999999</v>
      </c>
      <c r="U199" s="87">
        <v>1.2999999999999999E-2</v>
      </c>
      <c r="V199" s="87">
        <v>2.1000000000000001E-2</v>
      </c>
      <c r="W199" s="87">
        <v>0.436</v>
      </c>
      <c r="X199" s="87">
        <v>0.46800000000000003</v>
      </c>
      <c r="Y199" s="87">
        <v>5.0000000000000001E-3</v>
      </c>
      <c r="Z199" s="87">
        <v>0.01</v>
      </c>
      <c r="AA199" s="87">
        <v>2.1999999999999999E-2</v>
      </c>
      <c r="AB199" s="87">
        <v>3.3000000000000002E-2</v>
      </c>
    </row>
    <row r="200" spans="1:28" s="10" customFormat="1" x14ac:dyDescent="0.25">
      <c r="A200" s="39" t="s">
        <v>452</v>
      </c>
      <c r="B200" s="87" t="s">
        <v>203</v>
      </c>
      <c r="C200" s="87">
        <v>0.25927839490226473</v>
      </c>
      <c r="D200" s="87">
        <v>0.21762966790091565</v>
      </c>
      <c r="E200" s="87">
        <v>0.10792502655070467</v>
      </c>
      <c r="F200" s="87">
        <v>1.6160050518097536E-2</v>
      </c>
      <c r="G200" s="87">
        <v>0.37170986538075146</v>
      </c>
      <c r="H200" s="87">
        <v>5.6258790436005627E-3</v>
      </c>
      <c r="I200" s="87">
        <v>2.1671115703665433E-2</v>
      </c>
      <c r="J200" s="86">
        <v>1</v>
      </c>
      <c r="K200" s="89">
        <v>34839</v>
      </c>
      <c r="L200" s="39"/>
      <c r="M200" s="87" t="s">
        <v>203</v>
      </c>
      <c r="N200" s="87" t="s">
        <v>203</v>
      </c>
      <c r="O200" s="87">
        <v>0.255</v>
      </c>
      <c r="P200" s="87">
        <v>0.26400000000000001</v>
      </c>
      <c r="Q200" s="87">
        <v>0.21299999999999999</v>
      </c>
      <c r="R200" s="87">
        <v>0.222</v>
      </c>
      <c r="S200" s="87">
        <v>0.105</v>
      </c>
      <c r="T200" s="87">
        <v>0.111</v>
      </c>
      <c r="U200" s="87">
        <v>1.4999999999999999E-2</v>
      </c>
      <c r="V200" s="87">
        <v>1.7999999999999999E-2</v>
      </c>
      <c r="W200" s="87">
        <v>0.36699999999999999</v>
      </c>
      <c r="X200" s="87">
        <v>0.377</v>
      </c>
      <c r="Y200" s="87">
        <v>5.0000000000000001E-3</v>
      </c>
      <c r="Z200" s="87">
        <v>6.0000000000000001E-3</v>
      </c>
      <c r="AA200" s="87">
        <v>0.02</v>
      </c>
      <c r="AB200" s="87">
        <v>2.3E-2</v>
      </c>
    </row>
    <row r="201" spans="1:28" s="10" customFormat="1" x14ac:dyDescent="0.25">
      <c r="A201" s="39" t="s">
        <v>453</v>
      </c>
      <c r="B201" s="87" t="s">
        <v>203</v>
      </c>
      <c r="C201" s="87">
        <v>0.73750000000000004</v>
      </c>
      <c r="D201" s="87">
        <v>0.15</v>
      </c>
      <c r="E201" s="87">
        <v>1.5625E-2</v>
      </c>
      <c r="F201" s="87" t="s">
        <v>203</v>
      </c>
      <c r="G201" s="87">
        <v>6.25E-2</v>
      </c>
      <c r="H201" s="87" t="s">
        <v>203</v>
      </c>
      <c r="I201" s="87">
        <v>3.4375000000000003E-2</v>
      </c>
      <c r="J201" s="86">
        <v>1</v>
      </c>
      <c r="K201" s="89">
        <v>320</v>
      </c>
      <c r="L201" s="39"/>
      <c r="M201" s="87" t="s">
        <v>203</v>
      </c>
      <c r="N201" s="87" t="s">
        <v>203</v>
      </c>
      <c r="O201" s="87">
        <v>0.68700000000000006</v>
      </c>
      <c r="P201" s="87">
        <v>0.78300000000000003</v>
      </c>
      <c r="Q201" s="87">
        <v>0.115</v>
      </c>
      <c r="R201" s="87">
        <v>0.193</v>
      </c>
      <c r="S201" s="87">
        <v>7.0000000000000001E-3</v>
      </c>
      <c r="T201" s="87">
        <v>3.5999999999999997E-2</v>
      </c>
      <c r="U201" s="87" t="s">
        <v>203</v>
      </c>
      <c r="V201" s="87" t="s">
        <v>203</v>
      </c>
      <c r="W201" s="87">
        <v>4.1000000000000002E-2</v>
      </c>
      <c r="X201" s="87">
        <v>9.5000000000000001E-2</v>
      </c>
      <c r="Y201" s="87" t="s">
        <v>203</v>
      </c>
      <c r="Z201" s="87" t="s">
        <v>203</v>
      </c>
      <c r="AA201" s="87">
        <v>1.9E-2</v>
      </c>
      <c r="AB201" s="87">
        <v>0.06</v>
      </c>
    </row>
    <row r="202" spans="1:28" s="10" customFormat="1" x14ac:dyDescent="0.25">
      <c r="A202" s="39" t="s">
        <v>454</v>
      </c>
      <c r="B202" s="87" t="s">
        <v>203</v>
      </c>
      <c r="C202" s="87">
        <v>0.48690136961117747</v>
      </c>
      <c r="D202" s="87">
        <v>0.33514109752734628</v>
      </c>
      <c r="E202" s="87">
        <v>6.6182553543524217E-2</v>
      </c>
      <c r="F202" s="87">
        <v>3.8606489567055797E-3</v>
      </c>
      <c r="G202" s="87">
        <v>2.417501608603732E-2</v>
      </c>
      <c r="H202" s="87">
        <v>9.1920213254894755E-5</v>
      </c>
      <c r="I202" s="87">
        <v>8.3647394061954219E-2</v>
      </c>
      <c r="J202" s="86">
        <v>1</v>
      </c>
      <c r="K202" s="89">
        <v>10879</v>
      </c>
      <c r="L202" s="39"/>
      <c r="M202" s="87" t="s">
        <v>203</v>
      </c>
      <c r="N202" s="87" t="s">
        <v>203</v>
      </c>
      <c r="O202" s="87">
        <v>0.47799999999999998</v>
      </c>
      <c r="P202" s="87">
        <v>0.496</v>
      </c>
      <c r="Q202" s="87">
        <v>0.32600000000000001</v>
      </c>
      <c r="R202" s="87">
        <v>0.34399999999999997</v>
      </c>
      <c r="S202" s="87">
        <v>6.2E-2</v>
      </c>
      <c r="T202" s="87">
        <v>7.0999999999999994E-2</v>
      </c>
      <c r="U202" s="87">
        <v>3.0000000000000001E-3</v>
      </c>
      <c r="V202" s="87">
        <v>5.0000000000000001E-3</v>
      </c>
      <c r="W202" s="87">
        <v>2.1000000000000001E-2</v>
      </c>
      <c r="X202" s="87">
        <v>2.7E-2</v>
      </c>
      <c r="Y202" s="87">
        <v>0</v>
      </c>
      <c r="Z202" s="87">
        <v>1E-3</v>
      </c>
      <c r="AA202" s="87">
        <v>7.9000000000000001E-2</v>
      </c>
      <c r="AB202" s="87">
        <v>8.8999999999999996E-2</v>
      </c>
    </row>
    <row r="203" spans="1:28" s="10" customFormat="1" x14ac:dyDescent="0.25">
      <c r="A203" s="39" t="s">
        <v>455</v>
      </c>
      <c r="B203" s="87" t="s">
        <v>203</v>
      </c>
      <c r="C203" s="87">
        <v>3.1104199066874028E-3</v>
      </c>
      <c r="D203" s="87">
        <v>0.2975635044064282</v>
      </c>
      <c r="E203" s="87">
        <v>0.17936754795230689</v>
      </c>
      <c r="F203" s="87">
        <v>2.436495593571799E-2</v>
      </c>
      <c r="G203" s="87">
        <v>0.45826853291861069</v>
      </c>
      <c r="H203" s="87">
        <v>9.8496630378434417E-3</v>
      </c>
      <c r="I203" s="87">
        <v>2.7475375842405392E-2</v>
      </c>
      <c r="J203" s="86">
        <v>1</v>
      </c>
      <c r="K203" s="89">
        <v>1929</v>
      </c>
      <c r="L203" s="39"/>
      <c r="M203" s="87" t="s">
        <v>203</v>
      </c>
      <c r="N203" s="87" t="s">
        <v>203</v>
      </c>
      <c r="O203" s="87">
        <v>1E-3</v>
      </c>
      <c r="P203" s="87">
        <v>7.0000000000000001E-3</v>
      </c>
      <c r="Q203" s="87">
        <v>0.27800000000000002</v>
      </c>
      <c r="R203" s="87">
        <v>0.318</v>
      </c>
      <c r="S203" s="87">
        <v>0.16300000000000001</v>
      </c>
      <c r="T203" s="87">
        <v>0.19700000000000001</v>
      </c>
      <c r="U203" s="87">
        <v>1.7999999999999999E-2</v>
      </c>
      <c r="V203" s="87">
        <v>3.2000000000000001E-2</v>
      </c>
      <c r="W203" s="87">
        <v>0.436</v>
      </c>
      <c r="X203" s="87">
        <v>0.48099999999999998</v>
      </c>
      <c r="Y203" s="87">
        <v>6.0000000000000001E-3</v>
      </c>
      <c r="Z203" s="87">
        <v>1.4999999999999999E-2</v>
      </c>
      <c r="AA203" s="87">
        <v>2.1000000000000001E-2</v>
      </c>
      <c r="AB203" s="87">
        <v>3.5999999999999997E-2</v>
      </c>
    </row>
    <row r="204" spans="1:28" s="10" customFormat="1" x14ac:dyDescent="0.25">
      <c r="A204" s="39" t="s">
        <v>456</v>
      </c>
      <c r="B204" s="87" t="s">
        <v>203</v>
      </c>
      <c r="C204" s="87">
        <v>0.21650399290150843</v>
      </c>
      <c r="D204" s="87">
        <v>0.24445430346051464</v>
      </c>
      <c r="E204" s="87">
        <v>0.1543921916592724</v>
      </c>
      <c r="F204" s="87">
        <v>2.085181898846495E-2</v>
      </c>
      <c r="G204" s="87">
        <v>0.34294587400177462</v>
      </c>
      <c r="H204" s="87">
        <v>2.2182786157941437E-3</v>
      </c>
      <c r="I204" s="87">
        <v>1.8633540372670808E-2</v>
      </c>
      <c r="J204" s="86">
        <v>1</v>
      </c>
      <c r="K204" s="89">
        <v>2254</v>
      </c>
      <c r="L204" s="39"/>
      <c r="M204" s="87" t="s">
        <v>203</v>
      </c>
      <c r="N204" s="87" t="s">
        <v>203</v>
      </c>
      <c r="O204" s="87">
        <v>0.2</v>
      </c>
      <c r="P204" s="87">
        <v>0.23400000000000001</v>
      </c>
      <c r="Q204" s="87">
        <v>0.22700000000000001</v>
      </c>
      <c r="R204" s="87">
        <v>0.26300000000000001</v>
      </c>
      <c r="S204" s="87">
        <v>0.14000000000000001</v>
      </c>
      <c r="T204" s="87">
        <v>0.17</v>
      </c>
      <c r="U204" s="87">
        <v>1.6E-2</v>
      </c>
      <c r="V204" s="87">
        <v>2.8000000000000001E-2</v>
      </c>
      <c r="W204" s="87">
        <v>0.32400000000000001</v>
      </c>
      <c r="X204" s="87">
        <v>0.36299999999999999</v>
      </c>
      <c r="Y204" s="87">
        <v>1E-3</v>
      </c>
      <c r="Z204" s="87">
        <v>5.0000000000000001E-3</v>
      </c>
      <c r="AA204" s="87">
        <v>1.4E-2</v>
      </c>
      <c r="AB204" s="87">
        <v>2.5000000000000001E-2</v>
      </c>
    </row>
    <row r="205" spans="1:28" s="10" customFormat="1" x14ac:dyDescent="0.25">
      <c r="A205" s="39" t="s">
        <v>457</v>
      </c>
      <c r="B205" s="87" t="s">
        <v>203</v>
      </c>
      <c r="C205" s="87">
        <v>0.13525390625</v>
      </c>
      <c r="D205" s="87">
        <v>0.3603515625</v>
      </c>
      <c r="E205" s="87">
        <v>0.1162109375</v>
      </c>
      <c r="F205" s="87">
        <v>1.66015625E-2</v>
      </c>
      <c r="G205" s="87">
        <v>0.341064453125</v>
      </c>
      <c r="H205" s="87">
        <v>2.44140625E-3</v>
      </c>
      <c r="I205" s="87">
        <v>2.8076171875E-2</v>
      </c>
      <c r="J205" s="86">
        <v>1</v>
      </c>
      <c r="K205" s="89">
        <v>4096</v>
      </c>
      <c r="L205" s="39"/>
      <c r="M205" s="87" t="s">
        <v>203</v>
      </c>
      <c r="N205" s="87" t="s">
        <v>203</v>
      </c>
      <c r="O205" s="87">
        <v>0.125</v>
      </c>
      <c r="P205" s="87">
        <v>0.14599999999999999</v>
      </c>
      <c r="Q205" s="87">
        <v>0.34599999999999997</v>
      </c>
      <c r="R205" s="87">
        <v>0.375</v>
      </c>
      <c r="S205" s="87">
        <v>0.107</v>
      </c>
      <c r="T205" s="87">
        <v>0.126</v>
      </c>
      <c r="U205" s="87">
        <v>1.2999999999999999E-2</v>
      </c>
      <c r="V205" s="87">
        <v>2.1000000000000001E-2</v>
      </c>
      <c r="W205" s="87">
        <v>0.32700000000000001</v>
      </c>
      <c r="X205" s="87">
        <v>0.35599999999999998</v>
      </c>
      <c r="Y205" s="87">
        <v>1E-3</v>
      </c>
      <c r="Z205" s="87">
        <v>4.0000000000000001E-3</v>
      </c>
      <c r="AA205" s="87">
        <v>2.3E-2</v>
      </c>
      <c r="AB205" s="87">
        <v>3.4000000000000002E-2</v>
      </c>
    </row>
    <row r="206" spans="1:28" s="10" customFormat="1" x14ac:dyDescent="0.25">
      <c r="A206" s="39" t="s">
        <v>458</v>
      </c>
      <c r="B206" s="87" t="s">
        <v>203</v>
      </c>
      <c r="C206" s="87">
        <v>0.21651253694346459</v>
      </c>
      <c r="D206" s="87">
        <v>0.34312136523977499</v>
      </c>
      <c r="E206" s="87">
        <v>0.12222328153303461</v>
      </c>
      <c r="F206" s="87">
        <v>1.8686242730479551E-2</v>
      </c>
      <c r="G206" s="87">
        <v>0.25626847173229095</v>
      </c>
      <c r="H206" s="87">
        <v>1.6207455429497568E-3</v>
      </c>
      <c r="I206" s="87">
        <v>4.1567356278005528E-2</v>
      </c>
      <c r="J206" s="86">
        <v>1</v>
      </c>
      <c r="K206" s="89">
        <v>10489</v>
      </c>
      <c r="L206" s="39"/>
      <c r="M206" s="87" t="s">
        <v>203</v>
      </c>
      <c r="N206" s="87" t="s">
        <v>203</v>
      </c>
      <c r="O206" s="87">
        <v>0.20899999999999999</v>
      </c>
      <c r="P206" s="87">
        <v>0.224</v>
      </c>
      <c r="Q206" s="87">
        <v>0.33400000000000002</v>
      </c>
      <c r="R206" s="87">
        <v>0.35199999999999998</v>
      </c>
      <c r="S206" s="87">
        <v>0.11600000000000001</v>
      </c>
      <c r="T206" s="87">
        <v>0.129</v>
      </c>
      <c r="U206" s="87">
        <v>1.6E-2</v>
      </c>
      <c r="V206" s="87">
        <v>2.1000000000000001E-2</v>
      </c>
      <c r="W206" s="87">
        <v>0.248</v>
      </c>
      <c r="X206" s="87">
        <v>0.26500000000000001</v>
      </c>
      <c r="Y206" s="87">
        <v>1E-3</v>
      </c>
      <c r="Z206" s="87">
        <v>3.0000000000000001E-3</v>
      </c>
      <c r="AA206" s="87">
        <v>3.7999999999999999E-2</v>
      </c>
      <c r="AB206" s="87">
        <v>4.5999999999999999E-2</v>
      </c>
    </row>
    <row r="207" spans="1:28" s="10" customFormat="1" x14ac:dyDescent="0.25">
      <c r="A207" s="39" t="s">
        <v>459</v>
      </c>
      <c r="B207" s="87" t="s">
        <v>203</v>
      </c>
      <c r="C207" s="87">
        <v>0.39262318427798348</v>
      </c>
      <c r="D207" s="87">
        <v>0.20008544574195386</v>
      </c>
      <c r="E207" s="87">
        <v>6.9780689262318424E-2</v>
      </c>
      <c r="F207" s="87">
        <v>9.5556821418399315E-2</v>
      </c>
      <c r="G207" s="87">
        <v>0.20877242950726288</v>
      </c>
      <c r="H207" s="87">
        <v>2.7057818285388777E-3</v>
      </c>
      <c r="I207" s="87">
        <v>3.047564796354315E-2</v>
      </c>
      <c r="J207" s="86">
        <v>1</v>
      </c>
      <c r="K207" s="89">
        <v>7022</v>
      </c>
      <c r="L207" s="39"/>
      <c r="M207" s="87" t="s">
        <v>203</v>
      </c>
      <c r="N207" s="87" t="s">
        <v>203</v>
      </c>
      <c r="O207" s="87">
        <v>0.38100000000000001</v>
      </c>
      <c r="P207" s="87">
        <v>0.40400000000000003</v>
      </c>
      <c r="Q207" s="87">
        <v>0.191</v>
      </c>
      <c r="R207" s="87">
        <v>0.21</v>
      </c>
      <c r="S207" s="87">
        <v>6.4000000000000001E-2</v>
      </c>
      <c r="T207" s="87">
        <v>7.5999999999999998E-2</v>
      </c>
      <c r="U207" s="87">
        <v>8.8999999999999996E-2</v>
      </c>
      <c r="V207" s="87">
        <v>0.10299999999999999</v>
      </c>
      <c r="W207" s="87">
        <v>0.19900000000000001</v>
      </c>
      <c r="X207" s="87">
        <v>0.218</v>
      </c>
      <c r="Y207" s="87">
        <v>2E-3</v>
      </c>
      <c r="Z207" s="87">
        <v>4.0000000000000001E-3</v>
      </c>
      <c r="AA207" s="87">
        <v>2.7E-2</v>
      </c>
      <c r="AB207" s="87">
        <v>3.5000000000000003E-2</v>
      </c>
    </row>
    <row r="208" spans="1:28" s="10" customFormat="1" x14ac:dyDescent="0.25">
      <c r="A208" s="39" t="s">
        <v>460</v>
      </c>
      <c r="B208" s="87" t="s">
        <v>203</v>
      </c>
      <c r="C208" s="87">
        <v>0.17087542087542087</v>
      </c>
      <c r="D208" s="87">
        <v>0.39057239057239057</v>
      </c>
      <c r="E208" s="87">
        <v>0.22727272727272727</v>
      </c>
      <c r="F208" s="87">
        <v>2.1885521885521887E-2</v>
      </c>
      <c r="G208" s="87">
        <v>0.16329966329966331</v>
      </c>
      <c r="H208" s="87">
        <v>3.3670033670033669E-3</v>
      </c>
      <c r="I208" s="87">
        <v>2.2727272727272728E-2</v>
      </c>
      <c r="J208" s="86">
        <v>0.99999999999999989</v>
      </c>
      <c r="K208" s="89">
        <v>1188</v>
      </c>
      <c r="L208" s="39"/>
      <c r="M208" s="87" t="s">
        <v>203</v>
      </c>
      <c r="N208" s="87" t="s">
        <v>203</v>
      </c>
      <c r="O208" s="87">
        <v>0.151</v>
      </c>
      <c r="P208" s="87">
        <v>0.193</v>
      </c>
      <c r="Q208" s="87">
        <v>0.36299999999999999</v>
      </c>
      <c r="R208" s="87">
        <v>0.41899999999999998</v>
      </c>
      <c r="S208" s="87">
        <v>0.20399999999999999</v>
      </c>
      <c r="T208" s="87">
        <v>0.252</v>
      </c>
      <c r="U208" s="87">
        <v>1.4999999999999999E-2</v>
      </c>
      <c r="V208" s="87">
        <v>3.2000000000000001E-2</v>
      </c>
      <c r="W208" s="87">
        <v>0.14299999999999999</v>
      </c>
      <c r="X208" s="87">
        <v>0.185</v>
      </c>
      <c r="Y208" s="87">
        <v>1E-3</v>
      </c>
      <c r="Z208" s="87">
        <v>8.9999999999999993E-3</v>
      </c>
      <c r="AA208" s="87">
        <v>1.6E-2</v>
      </c>
      <c r="AB208" s="87">
        <v>3.3000000000000002E-2</v>
      </c>
    </row>
    <row r="209" spans="1:28" s="10" customFormat="1" x14ac:dyDescent="0.25">
      <c r="A209" s="39" t="s">
        <v>461</v>
      </c>
      <c r="B209" s="87" t="s">
        <v>203</v>
      </c>
      <c r="C209" s="87">
        <v>5.4054054054054057E-3</v>
      </c>
      <c r="D209" s="87">
        <v>0.44459459459459461</v>
      </c>
      <c r="E209" s="87">
        <v>0.25743243243243241</v>
      </c>
      <c r="F209" s="87">
        <v>2.5675675675675677E-2</v>
      </c>
      <c r="G209" s="87">
        <v>0.22027027027027027</v>
      </c>
      <c r="H209" s="87">
        <v>5.4054054054054057E-3</v>
      </c>
      <c r="I209" s="87">
        <v>4.1216216216216219E-2</v>
      </c>
      <c r="J209" s="86">
        <v>0.99999999999999978</v>
      </c>
      <c r="K209" s="89">
        <v>1480</v>
      </c>
      <c r="L209" s="39"/>
      <c r="M209" s="87" t="s">
        <v>203</v>
      </c>
      <c r="N209" s="87" t="s">
        <v>203</v>
      </c>
      <c r="O209" s="87">
        <v>3.0000000000000001E-3</v>
      </c>
      <c r="P209" s="87">
        <v>1.0999999999999999E-2</v>
      </c>
      <c r="Q209" s="87">
        <v>0.41899999999999998</v>
      </c>
      <c r="R209" s="87">
        <v>0.47</v>
      </c>
      <c r="S209" s="87">
        <v>0.23599999999999999</v>
      </c>
      <c r="T209" s="87">
        <v>0.28000000000000003</v>
      </c>
      <c r="U209" s="87">
        <v>1.9E-2</v>
      </c>
      <c r="V209" s="87">
        <v>3.5000000000000003E-2</v>
      </c>
      <c r="W209" s="87">
        <v>0.2</v>
      </c>
      <c r="X209" s="87">
        <v>0.24199999999999999</v>
      </c>
      <c r="Y209" s="87">
        <v>3.0000000000000001E-3</v>
      </c>
      <c r="Z209" s="87">
        <v>1.0999999999999999E-2</v>
      </c>
      <c r="AA209" s="87">
        <v>3.2000000000000001E-2</v>
      </c>
      <c r="AB209" s="87">
        <v>5.2999999999999999E-2</v>
      </c>
    </row>
    <row r="210" spans="1:28" s="10" customFormat="1" x14ac:dyDescent="0.25">
      <c r="A210" s="39" t="s">
        <v>462</v>
      </c>
      <c r="B210" s="87" t="s">
        <v>203</v>
      </c>
      <c r="C210" s="87">
        <v>8.2826747720364746E-2</v>
      </c>
      <c r="D210" s="87">
        <v>0.40805471124620063</v>
      </c>
      <c r="E210" s="87">
        <v>0.14741641337386019</v>
      </c>
      <c r="F210" s="87">
        <v>2.4316109422492401E-2</v>
      </c>
      <c r="G210" s="87">
        <v>0.30091185410334348</v>
      </c>
      <c r="H210" s="87">
        <v>3.0395136778115501E-3</v>
      </c>
      <c r="I210" s="87">
        <v>3.3434650455927049E-2</v>
      </c>
      <c r="J210" s="86">
        <v>1</v>
      </c>
      <c r="K210" s="89">
        <v>1316</v>
      </c>
      <c r="L210" s="39"/>
      <c r="M210" s="87" t="s">
        <v>203</v>
      </c>
      <c r="N210" s="87" t="s">
        <v>203</v>
      </c>
      <c r="O210" s="87">
        <v>6.9000000000000006E-2</v>
      </c>
      <c r="P210" s="87">
        <v>9.9000000000000005E-2</v>
      </c>
      <c r="Q210" s="87">
        <v>0.38200000000000001</v>
      </c>
      <c r="R210" s="87">
        <v>0.435</v>
      </c>
      <c r="S210" s="87">
        <v>0.129</v>
      </c>
      <c r="T210" s="87">
        <v>0.16800000000000001</v>
      </c>
      <c r="U210" s="87">
        <v>1.7000000000000001E-2</v>
      </c>
      <c r="V210" s="87">
        <v>3.4000000000000002E-2</v>
      </c>
      <c r="W210" s="87">
        <v>0.27700000000000002</v>
      </c>
      <c r="X210" s="87">
        <v>0.32600000000000001</v>
      </c>
      <c r="Y210" s="87">
        <v>1E-3</v>
      </c>
      <c r="Z210" s="87">
        <v>8.0000000000000002E-3</v>
      </c>
      <c r="AA210" s="87">
        <v>2.5000000000000001E-2</v>
      </c>
      <c r="AB210" s="87">
        <v>4.4999999999999998E-2</v>
      </c>
    </row>
    <row r="211" spans="1:28" s="10" customFormat="1" x14ac:dyDescent="0.25">
      <c r="A211" s="39" t="s">
        <v>463</v>
      </c>
      <c r="B211" s="87">
        <v>2.5014714537963507E-3</v>
      </c>
      <c r="C211" s="87">
        <v>0.13331371394938199</v>
      </c>
      <c r="D211" s="87">
        <v>0.30253090052972337</v>
      </c>
      <c r="E211" s="87">
        <v>0.18084167157151265</v>
      </c>
      <c r="F211" s="87">
        <v>2.3248969982342556E-2</v>
      </c>
      <c r="G211" s="87">
        <v>0.31238964096527366</v>
      </c>
      <c r="H211" s="87">
        <v>8.3872866391995291E-3</v>
      </c>
      <c r="I211" s="87">
        <v>3.6786344908769864E-2</v>
      </c>
      <c r="J211" s="86">
        <v>1</v>
      </c>
      <c r="K211" s="89">
        <v>6796</v>
      </c>
      <c r="L211" s="39"/>
      <c r="M211" s="87">
        <v>2E-3</v>
      </c>
      <c r="N211" s="87">
        <v>4.0000000000000001E-3</v>
      </c>
      <c r="O211" s="87">
        <v>0.125</v>
      </c>
      <c r="P211" s="87">
        <v>0.14199999999999999</v>
      </c>
      <c r="Q211" s="87">
        <v>0.29199999999999998</v>
      </c>
      <c r="R211" s="87">
        <v>0.314</v>
      </c>
      <c r="S211" s="87">
        <v>0.17199999999999999</v>
      </c>
      <c r="T211" s="87">
        <v>0.19</v>
      </c>
      <c r="U211" s="87">
        <v>0.02</v>
      </c>
      <c r="V211" s="87">
        <v>2.7E-2</v>
      </c>
      <c r="W211" s="87">
        <v>0.30099999999999999</v>
      </c>
      <c r="X211" s="87">
        <v>0.32400000000000001</v>
      </c>
      <c r="Y211" s="87">
        <v>6.0000000000000001E-3</v>
      </c>
      <c r="Z211" s="87">
        <v>1.0999999999999999E-2</v>
      </c>
      <c r="AA211" s="87">
        <v>3.3000000000000002E-2</v>
      </c>
      <c r="AB211" s="87">
        <v>4.2000000000000003E-2</v>
      </c>
    </row>
    <row r="212" spans="1:28" s="10" customFormat="1" x14ac:dyDescent="0.25">
      <c r="A212" s="39" t="s">
        <v>464</v>
      </c>
      <c r="B212" s="87" t="s">
        <v>203</v>
      </c>
      <c r="C212" s="87">
        <v>0.26476845033546065</v>
      </c>
      <c r="D212" s="87">
        <v>0.25887743413516612</v>
      </c>
      <c r="E212" s="87">
        <v>0.12551137293405334</v>
      </c>
      <c r="F212" s="87">
        <v>1.3582065128456881E-2</v>
      </c>
      <c r="G212" s="87">
        <v>0.29749631811487481</v>
      </c>
      <c r="H212" s="87">
        <v>5.236458844706267E-3</v>
      </c>
      <c r="I212" s="87">
        <v>3.4527900507281953E-2</v>
      </c>
      <c r="J212" s="86">
        <v>0.99999999999999989</v>
      </c>
      <c r="K212" s="89">
        <v>6111</v>
      </c>
      <c r="L212" s="39"/>
      <c r="M212" s="87" t="s">
        <v>203</v>
      </c>
      <c r="N212" s="87" t="s">
        <v>203</v>
      </c>
      <c r="O212" s="87">
        <v>0.254</v>
      </c>
      <c r="P212" s="87">
        <v>0.27600000000000002</v>
      </c>
      <c r="Q212" s="87">
        <v>0.248</v>
      </c>
      <c r="R212" s="87">
        <v>0.27</v>
      </c>
      <c r="S212" s="87">
        <v>0.11700000000000001</v>
      </c>
      <c r="T212" s="87">
        <v>0.13400000000000001</v>
      </c>
      <c r="U212" s="87">
        <v>1.0999999999999999E-2</v>
      </c>
      <c r="V212" s="87">
        <v>1.7000000000000001E-2</v>
      </c>
      <c r="W212" s="87">
        <v>0.28599999999999998</v>
      </c>
      <c r="X212" s="87">
        <v>0.309</v>
      </c>
      <c r="Y212" s="87">
        <v>4.0000000000000001E-3</v>
      </c>
      <c r="Z212" s="87">
        <v>7.0000000000000001E-3</v>
      </c>
      <c r="AA212" s="87">
        <v>0.03</v>
      </c>
      <c r="AB212" s="87">
        <v>3.9E-2</v>
      </c>
    </row>
    <row r="213" spans="1:28" s="10" customFormat="1" x14ac:dyDescent="0.25">
      <c r="A213" s="39" t="s">
        <v>465</v>
      </c>
      <c r="B213" s="87" t="s">
        <v>203</v>
      </c>
      <c r="C213" s="87">
        <v>0.14039408866995073</v>
      </c>
      <c r="D213" s="87">
        <v>0.21852764094143404</v>
      </c>
      <c r="E213" s="87">
        <v>0.11083743842364532</v>
      </c>
      <c r="F213" s="87">
        <v>2.8461959496442254E-2</v>
      </c>
      <c r="G213" s="87">
        <v>0.45648604269293924</v>
      </c>
      <c r="H213" s="87">
        <v>8.4838533114395178E-3</v>
      </c>
      <c r="I213" s="87">
        <v>3.6808976464148879E-2</v>
      </c>
      <c r="J213" s="86">
        <v>1</v>
      </c>
      <c r="K213" s="89">
        <v>7308</v>
      </c>
      <c r="L213" s="39"/>
      <c r="M213" s="87" t="s">
        <v>203</v>
      </c>
      <c r="N213" s="87" t="s">
        <v>203</v>
      </c>
      <c r="O213" s="87">
        <v>0.13300000000000001</v>
      </c>
      <c r="P213" s="87">
        <v>0.14899999999999999</v>
      </c>
      <c r="Q213" s="87">
        <v>0.20899999999999999</v>
      </c>
      <c r="R213" s="87">
        <v>0.22800000000000001</v>
      </c>
      <c r="S213" s="87">
        <v>0.104</v>
      </c>
      <c r="T213" s="87">
        <v>0.11799999999999999</v>
      </c>
      <c r="U213" s="87">
        <v>2.5000000000000001E-2</v>
      </c>
      <c r="V213" s="87">
        <v>3.3000000000000002E-2</v>
      </c>
      <c r="W213" s="87">
        <v>0.44500000000000001</v>
      </c>
      <c r="X213" s="87">
        <v>0.46800000000000003</v>
      </c>
      <c r="Y213" s="87">
        <v>7.0000000000000001E-3</v>
      </c>
      <c r="Z213" s="87">
        <v>1.0999999999999999E-2</v>
      </c>
      <c r="AA213" s="87">
        <v>3.3000000000000002E-2</v>
      </c>
      <c r="AB213" s="87">
        <v>4.1000000000000002E-2</v>
      </c>
    </row>
    <row r="214" spans="1:28" s="10" customFormat="1" x14ac:dyDescent="0.25">
      <c r="A214" s="39" t="s">
        <v>466</v>
      </c>
      <c r="B214" s="87" t="s">
        <v>203</v>
      </c>
      <c r="C214" s="87">
        <v>0.33623132583156795</v>
      </c>
      <c r="D214" s="87">
        <v>0.41662310507056977</v>
      </c>
      <c r="E214" s="87">
        <v>0.10297961317302666</v>
      </c>
      <c r="F214" s="87">
        <v>1.5627149420860045E-2</v>
      </c>
      <c r="G214" s="87">
        <v>8.4326079181225408E-2</v>
      </c>
      <c r="H214" s="87">
        <v>1.7608055685476105E-3</v>
      </c>
      <c r="I214" s="87">
        <v>4.2451921754202544E-2</v>
      </c>
      <c r="J214" s="86">
        <v>0.99999999999999989</v>
      </c>
      <c r="K214" s="89">
        <v>36347</v>
      </c>
      <c r="L214" s="39"/>
      <c r="M214" s="87" t="s">
        <v>203</v>
      </c>
      <c r="N214" s="87" t="s">
        <v>203</v>
      </c>
      <c r="O214" s="87">
        <v>0.33100000000000002</v>
      </c>
      <c r="P214" s="87">
        <v>0.34100000000000003</v>
      </c>
      <c r="Q214" s="87">
        <v>0.41199999999999998</v>
      </c>
      <c r="R214" s="87">
        <v>0.42199999999999999</v>
      </c>
      <c r="S214" s="87">
        <v>0.1</v>
      </c>
      <c r="T214" s="87">
        <v>0.106</v>
      </c>
      <c r="U214" s="87">
        <v>1.4E-2</v>
      </c>
      <c r="V214" s="87">
        <v>1.7000000000000001E-2</v>
      </c>
      <c r="W214" s="87">
        <v>8.2000000000000003E-2</v>
      </c>
      <c r="X214" s="87">
        <v>8.6999999999999994E-2</v>
      </c>
      <c r="Y214" s="87">
        <v>1E-3</v>
      </c>
      <c r="Z214" s="87">
        <v>2E-3</v>
      </c>
      <c r="AA214" s="87">
        <v>0.04</v>
      </c>
      <c r="AB214" s="87">
        <v>4.4999999999999998E-2</v>
      </c>
    </row>
    <row r="215" spans="1:28" s="10" customFormat="1" x14ac:dyDescent="0.25">
      <c r="A215" s="39" t="s">
        <v>467</v>
      </c>
      <c r="B215" s="87" t="s">
        <v>203</v>
      </c>
      <c r="C215" s="87">
        <v>9.9009900990099015E-2</v>
      </c>
      <c r="D215" s="87">
        <v>0.30099009900990098</v>
      </c>
      <c r="E215" s="87">
        <v>0.27722772277227725</v>
      </c>
      <c r="F215" s="87">
        <v>4.3564356435643561E-2</v>
      </c>
      <c r="G215" s="87">
        <v>0.22970297029702971</v>
      </c>
      <c r="H215" s="87">
        <v>1.9801980198019802E-3</v>
      </c>
      <c r="I215" s="87">
        <v>4.7524752475247525E-2</v>
      </c>
      <c r="J215" s="86">
        <v>1</v>
      </c>
      <c r="K215" s="89">
        <v>505</v>
      </c>
      <c r="L215" s="39"/>
      <c r="M215" s="87" t="s">
        <v>203</v>
      </c>
      <c r="N215" s="87" t="s">
        <v>203</v>
      </c>
      <c r="O215" s="87">
        <v>7.5999999999999998E-2</v>
      </c>
      <c r="P215" s="87">
        <v>0.128</v>
      </c>
      <c r="Q215" s="87">
        <v>0.26300000000000001</v>
      </c>
      <c r="R215" s="87">
        <v>0.34200000000000003</v>
      </c>
      <c r="S215" s="87">
        <v>0.24</v>
      </c>
      <c r="T215" s="87">
        <v>0.318</v>
      </c>
      <c r="U215" s="87">
        <v>2.9000000000000001E-2</v>
      </c>
      <c r="V215" s="87">
        <v>6.5000000000000002E-2</v>
      </c>
      <c r="W215" s="87">
        <v>0.19500000000000001</v>
      </c>
      <c r="X215" s="87">
        <v>0.26800000000000002</v>
      </c>
      <c r="Y215" s="87">
        <v>0</v>
      </c>
      <c r="Z215" s="87">
        <v>1.0999999999999999E-2</v>
      </c>
      <c r="AA215" s="87">
        <v>3.2000000000000001E-2</v>
      </c>
      <c r="AB215" s="87">
        <v>7.0000000000000007E-2</v>
      </c>
    </row>
    <row r="216" spans="1:28" s="10" customFormat="1" x14ac:dyDescent="0.25">
      <c r="A216" s="39" t="s">
        <v>468</v>
      </c>
      <c r="B216" s="87" t="s">
        <v>203</v>
      </c>
      <c r="C216" s="87">
        <v>0.17582417582417584</v>
      </c>
      <c r="D216" s="87">
        <v>0.38611388611388614</v>
      </c>
      <c r="E216" s="87">
        <v>0.14535464535464535</v>
      </c>
      <c r="F216" s="87">
        <v>1.5484515484515484E-2</v>
      </c>
      <c r="G216" s="87">
        <v>0.21478521478521478</v>
      </c>
      <c r="H216" s="87">
        <v>1.4985014985014985E-3</v>
      </c>
      <c r="I216" s="87">
        <v>6.0939060939060936E-2</v>
      </c>
      <c r="J216" s="86">
        <v>1</v>
      </c>
      <c r="K216" s="89">
        <v>2002</v>
      </c>
      <c r="L216" s="39"/>
      <c r="M216" s="87" t="s">
        <v>203</v>
      </c>
      <c r="N216" s="87" t="s">
        <v>203</v>
      </c>
      <c r="O216" s="87">
        <v>0.16</v>
      </c>
      <c r="P216" s="87">
        <v>0.193</v>
      </c>
      <c r="Q216" s="87">
        <v>0.36499999999999999</v>
      </c>
      <c r="R216" s="87">
        <v>0.40799999999999997</v>
      </c>
      <c r="S216" s="87">
        <v>0.13100000000000001</v>
      </c>
      <c r="T216" s="87">
        <v>0.161</v>
      </c>
      <c r="U216" s="87">
        <v>1.0999999999999999E-2</v>
      </c>
      <c r="V216" s="87">
        <v>2.1999999999999999E-2</v>
      </c>
      <c r="W216" s="87">
        <v>0.19700000000000001</v>
      </c>
      <c r="X216" s="87">
        <v>0.23300000000000001</v>
      </c>
      <c r="Y216" s="87">
        <v>1E-3</v>
      </c>
      <c r="Z216" s="87">
        <v>4.0000000000000001E-3</v>
      </c>
      <c r="AA216" s="87">
        <v>5.0999999999999997E-2</v>
      </c>
      <c r="AB216" s="87">
        <v>7.1999999999999995E-2</v>
      </c>
    </row>
    <row r="217" spans="1:28" s="10" customFormat="1" x14ac:dyDescent="0.25">
      <c r="A217" s="39" t="s">
        <v>469</v>
      </c>
      <c r="B217" s="87" t="s">
        <v>203</v>
      </c>
      <c r="C217" s="87">
        <v>0.25401556549097531</v>
      </c>
      <c r="D217" s="87">
        <v>0.2256996191422421</v>
      </c>
      <c r="E217" s="87">
        <v>8.0808080808080815E-2</v>
      </c>
      <c r="F217" s="87">
        <v>8.4285477728100675E-2</v>
      </c>
      <c r="G217" s="87">
        <v>0.32422586520947178</v>
      </c>
      <c r="H217" s="87">
        <v>4.4709388971684054E-3</v>
      </c>
      <c r="I217" s="87">
        <v>2.6494452723960921E-2</v>
      </c>
      <c r="J217" s="86">
        <v>0.99999999999999989</v>
      </c>
      <c r="K217" s="89">
        <v>6039</v>
      </c>
      <c r="L217" s="39"/>
      <c r="M217" s="87" t="s">
        <v>203</v>
      </c>
      <c r="N217" s="87" t="s">
        <v>203</v>
      </c>
      <c r="O217" s="87">
        <v>0.24299999999999999</v>
      </c>
      <c r="P217" s="87">
        <v>0.26500000000000001</v>
      </c>
      <c r="Q217" s="87">
        <v>0.215</v>
      </c>
      <c r="R217" s="87">
        <v>0.23599999999999999</v>
      </c>
      <c r="S217" s="87">
        <v>7.3999999999999996E-2</v>
      </c>
      <c r="T217" s="87">
        <v>8.7999999999999995E-2</v>
      </c>
      <c r="U217" s="87">
        <v>7.8E-2</v>
      </c>
      <c r="V217" s="87">
        <v>9.1999999999999998E-2</v>
      </c>
      <c r="W217" s="87">
        <v>0.313</v>
      </c>
      <c r="X217" s="87">
        <v>0.33600000000000002</v>
      </c>
      <c r="Y217" s="87">
        <v>3.0000000000000001E-3</v>
      </c>
      <c r="Z217" s="87">
        <v>6.0000000000000001E-3</v>
      </c>
      <c r="AA217" s="87">
        <v>2.3E-2</v>
      </c>
      <c r="AB217" s="87">
        <v>3.1E-2</v>
      </c>
    </row>
    <row r="218" spans="1:28" s="10" customFormat="1" x14ac:dyDescent="0.25">
      <c r="A218" s="39" t="s">
        <v>470</v>
      </c>
      <c r="B218" s="87" t="s">
        <v>203</v>
      </c>
      <c r="C218" s="87">
        <v>0.53065539112050741</v>
      </c>
      <c r="D218" s="87">
        <v>0.20190274841437633</v>
      </c>
      <c r="E218" s="87">
        <v>9.4080338266384775E-2</v>
      </c>
      <c r="F218" s="87">
        <v>2.8012684989429177E-2</v>
      </c>
      <c r="G218" s="87">
        <v>9.1966173361522199E-2</v>
      </c>
      <c r="H218" s="87" t="s">
        <v>203</v>
      </c>
      <c r="I218" s="87">
        <v>5.3382663847780128E-2</v>
      </c>
      <c r="J218" s="86">
        <v>1</v>
      </c>
      <c r="K218" s="89">
        <v>1892</v>
      </c>
      <c r="L218" s="39"/>
      <c r="M218" s="87" t="s">
        <v>203</v>
      </c>
      <c r="N218" s="87" t="s">
        <v>203</v>
      </c>
      <c r="O218" s="87">
        <v>0.50800000000000001</v>
      </c>
      <c r="P218" s="87">
        <v>0.55300000000000005</v>
      </c>
      <c r="Q218" s="87">
        <v>0.184</v>
      </c>
      <c r="R218" s="87">
        <v>0.221</v>
      </c>
      <c r="S218" s="87">
        <v>8.2000000000000003E-2</v>
      </c>
      <c r="T218" s="87">
        <v>0.108</v>
      </c>
      <c r="U218" s="87">
        <v>2.1000000000000001E-2</v>
      </c>
      <c r="V218" s="87">
        <v>3.5999999999999997E-2</v>
      </c>
      <c r="W218" s="87">
        <v>0.08</v>
      </c>
      <c r="X218" s="87">
        <v>0.106</v>
      </c>
      <c r="Y218" s="87" t="s">
        <v>203</v>
      </c>
      <c r="Z218" s="87" t="s">
        <v>203</v>
      </c>
      <c r="AA218" s="87">
        <v>4.3999999999999997E-2</v>
      </c>
      <c r="AB218" s="87">
        <v>6.4000000000000001E-2</v>
      </c>
    </row>
    <row r="219" spans="1:28" s="10" customFormat="1" x14ac:dyDescent="0.25">
      <c r="A219" s="39" t="s">
        <v>471</v>
      </c>
      <c r="B219" s="87" t="s">
        <v>203</v>
      </c>
      <c r="C219" s="87">
        <v>0.44812617566198815</v>
      </c>
      <c r="D219" s="87">
        <v>0.34336564896541744</v>
      </c>
      <c r="E219" s="87">
        <v>8.0740847923600062E-2</v>
      </c>
      <c r="F219" s="87">
        <v>6.8007524236724064E-3</v>
      </c>
      <c r="G219" s="87">
        <v>8.2187816524381424E-2</v>
      </c>
      <c r="H219" s="87">
        <v>2.7492403414845898E-3</v>
      </c>
      <c r="I219" s="87">
        <v>3.6029518159455938E-2</v>
      </c>
      <c r="J219" s="86">
        <v>1</v>
      </c>
      <c r="K219" s="89">
        <v>6911</v>
      </c>
      <c r="L219" s="39"/>
      <c r="M219" s="87" t="s">
        <v>203</v>
      </c>
      <c r="N219" s="87" t="s">
        <v>203</v>
      </c>
      <c r="O219" s="87">
        <v>0.436</v>
      </c>
      <c r="P219" s="87">
        <v>0.46</v>
      </c>
      <c r="Q219" s="87">
        <v>0.33200000000000002</v>
      </c>
      <c r="R219" s="87">
        <v>0.35499999999999998</v>
      </c>
      <c r="S219" s="87">
        <v>7.4999999999999997E-2</v>
      </c>
      <c r="T219" s="87">
        <v>8.6999999999999994E-2</v>
      </c>
      <c r="U219" s="87">
        <v>5.0000000000000001E-3</v>
      </c>
      <c r="V219" s="87">
        <v>8.9999999999999993E-3</v>
      </c>
      <c r="W219" s="87">
        <v>7.5999999999999998E-2</v>
      </c>
      <c r="X219" s="87">
        <v>8.8999999999999996E-2</v>
      </c>
      <c r="Y219" s="87">
        <v>2E-3</v>
      </c>
      <c r="Z219" s="87">
        <v>4.0000000000000001E-3</v>
      </c>
      <c r="AA219" s="87">
        <v>3.2000000000000001E-2</v>
      </c>
      <c r="AB219" s="87">
        <v>4.1000000000000002E-2</v>
      </c>
    </row>
    <row r="220" spans="1:28" s="10" customFormat="1" x14ac:dyDescent="0.25">
      <c r="A220" s="39" t="s">
        <v>472</v>
      </c>
      <c r="B220" s="87" t="s">
        <v>203</v>
      </c>
      <c r="C220" s="87">
        <v>0.38827098078867545</v>
      </c>
      <c r="D220" s="87">
        <v>0.37714863498483314</v>
      </c>
      <c r="E220" s="87">
        <v>0.12537917087967643</v>
      </c>
      <c r="F220" s="87">
        <v>1.0111223458038422E-2</v>
      </c>
      <c r="G220" s="87">
        <v>6.4711830131445908E-2</v>
      </c>
      <c r="H220" s="87">
        <v>4.0444893832153692E-3</v>
      </c>
      <c r="I220" s="87">
        <v>3.0333670374115267E-2</v>
      </c>
      <c r="J220" s="86">
        <v>0.99999999999999989</v>
      </c>
      <c r="K220" s="89">
        <v>989</v>
      </c>
      <c r="L220" s="39"/>
      <c r="M220" s="87" t="s">
        <v>203</v>
      </c>
      <c r="N220" s="87" t="s">
        <v>203</v>
      </c>
      <c r="O220" s="87">
        <v>0.35799999999999998</v>
      </c>
      <c r="P220" s="87">
        <v>0.41899999999999998</v>
      </c>
      <c r="Q220" s="87">
        <v>0.34699999999999998</v>
      </c>
      <c r="R220" s="87">
        <v>0.40799999999999997</v>
      </c>
      <c r="S220" s="87">
        <v>0.106</v>
      </c>
      <c r="T220" s="87">
        <v>0.14699999999999999</v>
      </c>
      <c r="U220" s="87">
        <v>6.0000000000000001E-3</v>
      </c>
      <c r="V220" s="87">
        <v>1.9E-2</v>
      </c>
      <c r="W220" s="87">
        <v>5.0999999999999997E-2</v>
      </c>
      <c r="X220" s="87">
        <v>8.2000000000000003E-2</v>
      </c>
      <c r="Y220" s="87">
        <v>2E-3</v>
      </c>
      <c r="Z220" s="87">
        <v>0.01</v>
      </c>
      <c r="AA220" s="87">
        <v>2.1000000000000001E-2</v>
      </c>
      <c r="AB220" s="87">
        <v>4.2999999999999997E-2</v>
      </c>
    </row>
    <row r="221" spans="1:28" s="10" customFormat="1" x14ac:dyDescent="0.25">
      <c r="A221" s="39" t="s">
        <v>473</v>
      </c>
      <c r="B221" s="87">
        <v>5.8351739419612532E-2</v>
      </c>
      <c r="C221" s="87">
        <v>0.31863336143151333</v>
      </c>
      <c r="D221" s="87">
        <v>0.26000419694334481</v>
      </c>
      <c r="E221" s="87">
        <v>9.3766116440280697E-2</v>
      </c>
      <c r="F221" s="87">
        <v>1.9149443193660482E-2</v>
      </c>
      <c r="G221" s="87">
        <v>0.21365642683625163</v>
      </c>
      <c r="H221" s="87">
        <v>3.9337452028581892E-3</v>
      </c>
      <c r="I221" s="87">
        <v>3.2504970532478292E-2</v>
      </c>
      <c r="J221" s="86">
        <v>0.99999999999999989</v>
      </c>
      <c r="K221" s="89">
        <v>281157</v>
      </c>
      <c r="L221" s="39"/>
      <c r="M221" s="87">
        <v>5.7000000000000002E-2</v>
      </c>
      <c r="N221" s="87">
        <v>5.8999999999999997E-2</v>
      </c>
      <c r="O221" s="87">
        <v>0.317</v>
      </c>
      <c r="P221" s="87">
        <v>0.32</v>
      </c>
      <c r="Q221" s="87">
        <v>0.25800000000000001</v>
      </c>
      <c r="R221" s="87">
        <v>0.26200000000000001</v>
      </c>
      <c r="S221" s="87">
        <v>9.2999999999999999E-2</v>
      </c>
      <c r="T221" s="87">
        <v>9.5000000000000001E-2</v>
      </c>
      <c r="U221" s="87">
        <v>1.9E-2</v>
      </c>
      <c r="V221" s="87">
        <v>0.02</v>
      </c>
      <c r="W221" s="87">
        <v>0.21199999999999999</v>
      </c>
      <c r="X221" s="87">
        <v>0.215</v>
      </c>
      <c r="Y221" s="87">
        <v>4.0000000000000001E-3</v>
      </c>
      <c r="Z221" s="87">
        <v>4.0000000000000001E-3</v>
      </c>
      <c r="AA221" s="87">
        <v>3.2000000000000001E-2</v>
      </c>
      <c r="AB221" s="87">
        <v>3.3000000000000002E-2</v>
      </c>
    </row>
    <row r="222" spans="1:28" s="10" customFormat="1" x14ac:dyDescent="0.25">
      <c r="A222" s="39" t="s">
        <v>474</v>
      </c>
      <c r="B222" s="87" t="s">
        <v>203</v>
      </c>
      <c r="C222" s="87">
        <v>0.37333629103815441</v>
      </c>
      <c r="D222" s="87">
        <v>0.2626441881100266</v>
      </c>
      <c r="E222" s="87">
        <v>0.13232031943212066</v>
      </c>
      <c r="F222" s="87">
        <v>2.3070097604259095E-2</v>
      </c>
      <c r="G222" s="87">
        <v>0.18112244897959184</v>
      </c>
      <c r="H222" s="87">
        <v>3.105590062111801E-3</v>
      </c>
      <c r="I222" s="87">
        <v>2.4401064773735583E-2</v>
      </c>
      <c r="J222" s="86">
        <v>0.99999999999999989</v>
      </c>
      <c r="K222" s="89">
        <v>9016</v>
      </c>
      <c r="L222" s="39"/>
      <c r="M222" s="87" t="s">
        <v>203</v>
      </c>
      <c r="N222" s="87" t="s">
        <v>203</v>
      </c>
      <c r="O222" s="87">
        <v>0.36299999999999999</v>
      </c>
      <c r="P222" s="87">
        <v>0.38300000000000001</v>
      </c>
      <c r="Q222" s="87">
        <v>0.254</v>
      </c>
      <c r="R222" s="87">
        <v>0.27200000000000002</v>
      </c>
      <c r="S222" s="87">
        <v>0.125</v>
      </c>
      <c r="T222" s="87">
        <v>0.13900000000000001</v>
      </c>
      <c r="U222" s="87">
        <v>0.02</v>
      </c>
      <c r="V222" s="87">
        <v>2.5999999999999999E-2</v>
      </c>
      <c r="W222" s="87">
        <v>0.17299999999999999</v>
      </c>
      <c r="X222" s="87">
        <v>0.189</v>
      </c>
      <c r="Y222" s="87">
        <v>2E-3</v>
      </c>
      <c r="Z222" s="87">
        <v>4.0000000000000001E-3</v>
      </c>
      <c r="AA222" s="87">
        <v>2.1000000000000001E-2</v>
      </c>
      <c r="AB222" s="87">
        <v>2.8000000000000001E-2</v>
      </c>
    </row>
    <row r="223" spans="1:28" s="10" customFormat="1" x14ac:dyDescent="0.25">
      <c r="A223" s="39" t="s">
        <v>475</v>
      </c>
      <c r="B223" s="87" t="s">
        <v>203</v>
      </c>
      <c r="C223" s="87">
        <v>0.22753475754493049</v>
      </c>
      <c r="D223" s="87">
        <v>0.46998982706002035</v>
      </c>
      <c r="E223" s="87">
        <v>0.15869786368260427</v>
      </c>
      <c r="F223" s="87">
        <v>4.4760935910478125E-2</v>
      </c>
      <c r="G223" s="87">
        <v>7.3584265852831468E-2</v>
      </c>
      <c r="H223" s="87" t="s">
        <v>203</v>
      </c>
      <c r="I223" s="87">
        <v>2.5432349949135302E-2</v>
      </c>
      <c r="J223" s="86">
        <v>1</v>
      </c>
      <c r="K223" s="89">
        <v>2949</v>
      </c>
      <c r="L223" s="39"/>
      <c r="M223" s="87" t="s">
        <v>203</v>
      </c>
      <c r="N223" s="87" t="s">
        <v>203</v>
      </c>
      <c r="O223" s="87">
        <v>0.21299999999999999</v>
      </c>
      <c r="P223" s="87">
        <v>0.24299999999999999</v>
      </c>
      <c r="Q223" s="87">
        <v>0.45200000000000001</v>
      </c>
      <c r="R223" s="87">
        <v>0.48799999999999999</v>
      </c>
      <c r="S223" s="87">
        <v>0.14599999999999999</v>
      </c>
      <c r="T223" s="87">
        <v>0.17199999999999999</v>
      </c>
      <c r="U223" s="87">
        <v>3.7999999999999999E-2</v>
      </c>
      <c r="V223" s="87">
        <v>5.2999999999999999E-2</v>
      </c>
      <c r="W223" s="87">
        <v>6.5000000000000002E-2</v>
      </c>
      <c r="X223" s="87">
        <v>8.4000000000000005E-2</v>
      </c>
      <c r="Y223" s="87" t="s">
        <v>203</v>
      </c>
      <c r="Z223" s="87" t="s">
        <v>203</v>
      </c>
      <c r="AA223" s="87">
        <v>0.02</v>
      </c>
      <c r="AB223" s="87">
        <v>3.2000000000000001E-2</v>
      </c>
    </row>
    <row r="224" spans="1:28" s="10" customFormat="1" x14ac:dyDescent="0.25">
      <c r="A224" s="39" t="s">
        <v>476</v>
      </c>
      <c r="B224" s="87" t="s">
        <v>203</v>
      </c>
      <c r="C224" s="87">
        <v>1.1984861227922625E-2</v>
      </c>
      <c r="D224" s="87">
        <v>0.17556770395290161</v>
      </c>
      <c r="E224" s="87">
        <v>0.15012615643397814</v>
      </c>
      <c r="F224" s="87">
        <v>3.3641715727502103E-2</v>
      </c>
      <c r="G224" s="87">
        <v>0.60323801513877207</v>
      </c>
      <c r="H224" s="87">
        <v>4.6257359125315388E-3</v>
      </c>
      <c r="I224" s="87">
        <v>2.0815811606391926E-2</v>
      </c>
      <c r="J224" s="86">
        <v>1</v>
      </c>
      <c r="K224" s="89">
        <v>4756</v>
      </c>
      <c r="L224" s="39"/>
      <c r="M224" s="87" t="s">
        <v>203</v>
      </c>
      <c r="N224" s="87" t="s">
        <v>203</v>
      </c>
      <c r="O224" s="87">
        <v>8.9999999999999993E-3</v>
      </c>
      <c r="P224" s="87">
        <v>1.4999999999999999E-2</v>
      </c>
      <c r="Q224" s="87">
        <v>0.16500000000000001</v>
      </c>
      <c r="R224" s="87">
        <v>0.187</v>
      </c>
      <c r="S224" s="87">
        <v>0.14000000000000001</v>
      </c>
      <c r="T224" s="87">
        <v>0.161</v>
      </c>
      <c r="U224" s="87">
        <v>2.9000000000000001E-2</v>
      </c>
      <c r="V224" s="87">
        <v>3.9E-2</v>
      </c>
      <c r="W224" s="87">
        <v>0.58899999999999997</v>
      </c>
      <c r="X224" s="87">
        <v>0.61699999999999999</v>
      </c>
      <c r="Y224" s="87">
        <v>3.0000000000000001E-3</v>
      </c>
      <c r="Z224" s="87">
        <v>7.0000000000000001E-3</v>
      </c>
      <c r="AA224" s="87">
        <v>1.7000000000000001E-2</v>
      </c>
      <c r="AB224" s="87">
        <v>2.5000000000000001E-2</v>
      </c>
    </row>
    <row r="225" spans="1:28" s="10" customFormat="1" x14ac:dyDescent="0.25">
      <c r="A225" s="39" t="s">
        <v>477</v>
      </c>
      <c r="B225" s="87" t="s">
        <v>203</v>
      </c>
      <c r="C225" s="87">
        <v>9.7775543546562774E-2</v>
      </c>
      <c r="D225" s="87">
        <v>0.20246323991454065</v>
      </c>
      <c r="E225" s="87">
        <v>7.0880985295965815E-2</v>
      </c>
      <c r="F225" s="87">
        <v>1.1310795525951992E-2</v>
      </c>
      <c r="G225" s="87">
        <v>0.56063843156968707</v>
      </c>
      <c r="H225" s="87">
        <v>1.9102676888274474E-2</v>
      </c>
      <c r="I225" s="87">
        <v>3.7828327259017219E-2</v>
      </c>
      <c r="J225" s="86">
        <v>1</v>
      </c>
      <c r="K225" s="89">
        <v>7957</v>
      </c>
      <c r="L225" s="39"/>
      <c r="M225" s="87" t="s">
        <v>203</v>
      </c>
      <c r="N225" s="87" t="s">
        <v>203</v>
      </c>
      <c r="O225" s="87">
        <v>9.0999999999999998E-2</v>
      </c>
      <c r="P225" s="87">
        <v>0.104</v>
      </c>
      <c r="Q225" s="87">
        <v>0.19400000000000001</v>
      </c>
      <c r="R225" s="87">
        <v>0.21099999999999999</v>
      </c>
      <c r="S225" s="87">
        <v>6.5000000000000002E-2</v>
      </c>
      <c r="T225" s="87">
        <v>7.6999999999999999E-2</v>
      </c>
      <c r="U225" s="87">
        <v>8.9999999999999993E-3</v>
      </c>
      <c r="V225" s="87">
        <v>1.4E-2</v>
      </c>
      <c r="W225" s="87">
        <v>0.55000000000000004</v>
      </c>
      <c r="X225" s="87">
        <v>0.57199999999999995</v>
      </c>
      <c r="Y225" s="87">
        <v>1.6E-2</v>
      </c>
      <c r="Z225" s="87">
        <v>2.1999999999999999E-2</v>
      </c>
      <c r="AA225" s="87">
        <v>3.4000000000000002E-2</v>
      </c>
      <c r="AB225" s="87">
        <v>4.2000000000000003E-2</v>
      </c>
    </row>
    <row r="226" spans="1:28" s="10" customFormat="1" x14ac:dyDescent="0.25">
      <c r="A226" s="39" t="s">
        <v>478</v>
      </c>
      <c r="B226" s="87">
        <v>0.26231430805316652</v>
      </c>
      <c r="C226" s="87">
        <v>0.20680218921032056</v>
      </c>
      <c r="D226" s="87">
        <v>0.29202501954652071</v>
      </c>
      <c r="E226" s="87">
        <v>8.0140734949179046E-2</v>
      </c>
      <c r="F226" s="87">
        <v>1.9546520719311962E-2</v>
      </c>
      <c r="G226" s="87">
        <v>0.10320562939796717</v>
      </c>
      <c r="H226" s="87">
        <v>7.8186082877247849E-4</v>
      </c>
      <c r="I226" s="87">
        <v>3.5183737294761534E-2</v>
      </c>
      <c r="J226" s="86">
        <v>1</v>
      </c>
      <c r="K226" s="89">
        <v>2558</v>
      </c>
      <c r="L226" s="39"/>
      <c r="M226" s="87">
        <v>0.246</v>
      </c>
      <c r="N226" s="87">
        <v>0.28000000000000003</v>
      </c>
      <c r="O226" s="87">
        <v>0.192</v>
      </c>
      <c r="P226" s="87">
        <v>0.223</v>
      </c>
      <c r="Q226" s="87">
        <v>0.27500000000000002</v>
      </c>
      <c r="R226" s="87">
        <v>0.31</v>
      </c>
      <c r="S226" s="87">
        <v>7.0000000000000007E-2</v>
      </c>
      <c r="T226" s="87">
        <v>9.0999999999999998E-2</v>
      </c>
      <c r="U226" s="87">
        <v>1.4999999999999999E-2</v>
      </c>
      <c r="V226" s="87">
        <v>2.5999999999999999E-2</v>
      </c>
      <c r="W226" s="87">
        <v>9.1999999999999998E-2</v>
      </c>
      <c r="X226" s="87">
        <v>0.11600000000000001</v>
      </c>
      <c r="Y226" s="87">
        <v>0</v>
      </c>
      <c r="Z226" s="87">
        <v>3.0000000000000001E-3</v>
      </c>
      <c r="AA226" s="87">
        <v>2.9000000000000001E-2</v>
      </c>
      <c r="AB226" s="87">
        <v>4.2999999999999997E-2</v>
      </c>
    </row>
    <row r="227" spans="1:28" s="10" customFormat="1" x14ac:dyDescent="0.25">
      <c r="A227" s="39" t="s">
        <v>479</v>
      </c>
      <c r="B227" s="87">
        <v>0.26462816157040392</v>
      </c>
      <c r="C227" s="87">
        <v>1.4680592257036197E-3</v>
      </c>
      <c r="D227" s="87">
        <v>0.48190092697453968</v>
      </c>
      <c r="E227" s="87">
        <v>0.17595738433790528</v>
      </c>
      <c r="F227" s="87">
        <v>2.6760622457111697E-2</v>
      </c>
      <c r="G227" s="87">
        <v>9.0180781007508076E-3</v>
      </c>
      <c r="H227" s="87" t="s">
        <v>203</v>
      </c>
      <c r="I227" s="87">
        <v>4.0266767333585002E-2</v>
      </c>
      <c r="J227" s="86">
        <v>1.0000000000000002</v>
      </c>
      <c r="K227" s="89">
        <v>23841</v>
      </c>
      <c r="L227" s="39"/>
      <c r="M227" s="87">
        <v>0.25900000000000001</v>
      </c>
      <c r="N227" s="87">
        <v>0.27</v>
      </c>
      <c r="O227" s="87">
        <v>1E-3</v>
      </c>
      <c r="P227" s="87">
        <v>2E-3</v>
      </c>
      <c r="Q227" s="87">
        <v>0.47599999999999998</v>
      </c>
      <c r="R227" s="87">
        <v>0.48799999999999999</v>
      </c>
      <c r="S227" s="87">
        <v>0.17100000000000001</v>
      </c>
      <c r="T227" s="87">
        <v>0.18099999999999999</v>
      </c>
      <c r="U227" s="87">
        <v>2.5000000000000001E-2</v>
      </c>
      <c r="V227" s="87">
        <v>2.9000000000000001E-2</v>
      </c>
      <c r="W227" s="87">
        <v>8.0000000000000002E-3</v>
      </c>
      <c r="X227" s="87">
        <v>0.01</v>
      </c>
      <c r="Y227" s="87" t="s">
        <v>203</v>
      </c>
      <c r="Z227" s="87" t="s">
        <v>203</v>
      </c>
      <c r="AA227" s="87">
        <v>3.7999999999999999E-2</v>
      </c>
      <c r="AB227" s="87">
        <v>4.2999999999999997E-2</v>
      </c>
    </row>
    <row r="228" spans="1:28" s="10" customFormat="1" x14ac:dyDescent="0.25">
      <c r="A228" s="39" t="s">
        <v>480</v>
      </c>
      <c r="B228" s="87">
        <v>0.10156721782890007</v>
      </c>
      <c r="C228" s="87">
        <v>0.28457225017972682</v>
      </c>
      <c r="D228" s="87">
        <v>0.24074766355140187</v>
      </c>
      <c r="E228" s="87">
        <v>7.3040977713874911E-2</v>
      </c>
      <c r="F228" s="87">
        <v>3.4162473040977713E-2</v>
      </c>
      <c r="G228" s="87">
        <v>0.23620416966211358</v>
      </c>
      <c r="H228" s="87">
        <v>3.9108554996405464E-3</v>
      </c>
      <c r="I228" s="87">
        <v>2.5794392523364486E-2</v>
      </c>
      <c r="J228" s="86">
        <v>0.99999999999999989</v>
      </c>
      <c r="K228" s="89">
        <v>34775</v>
      </c>
      <c r="L228" s="39"/>
      <c r="M228" s="87">
        <v>9.8000000000000004E-2</v>
      </c>
      <c r="N228" s="87">
        <v>0.105</v>
      </c>
      <c r="O228" s="87">
        <v>0.28000000000000003</v>
      </c>
      <c r="P228" s="87">
        <v>0.28899999999999998</v>
      </c>
      <c r="Q228" s="87">
        <v>0.23599999999999999</v>
      </c>
      <c r="R228" s="87">
        <v>0.245</v>
      </c>
      <c r="S228" s="87">
        <v>7.0000000000000007E-2</v>
      </c>
      <c r="T228" s="87">
        <v>7.5999999999999998E-2</v>
      </c>
      <c r="U228" s="87">
        <v>3.2000000000000001E-2</v>
      </c>
      <c r="V228" s="87">
        <v>3.5999999999999997E-2</v>
      </c>
      <c r="W228" s="87">
        <v>0.23200000000000001</v>
      </c>
      <c r="X228" s="87">
        <v>0.24099999999999999</v>
      </c>
      <c r="Y228" s="87">
        <v>3.0000000000000001E-3</v>
      </c>
      <c r="Z228" s="87">
        <v>5.0000000000000001E-3</v>
      </c>
      <c r="AA228" s="87">
        <v>2.4E-2</v>
      </c>
      <c r="AB228" s="87">
        <v>2.8000000000000001E-2</v>
      </c>
    </row>
    <row r="229" spans="1:28" s="10" customFormat="1" x14ac:dyDescent="0.25">
      <c r="A229" s="39" t="s">
        <v>481</v>
      </c>
      <c r="B229" s="87">
        <v>0.5981196239247849</v>
      </c>
      <c r="C229" s="87">
        <v>0.19043808761752351</v>
      </c>
      <c r="D229" s="87">
        <v>0.10982196439287857</v>
      </c>
      <c r="E229" s="87">
        <v>4.500900180036007E-2</v>
      </c>
      <c r="F229" s="87">
        <v>1.2002400480096019E-3</v>
      </c>
      <c r="G229" s="87">
        <v>1.1202240448089618E-2</v>
      </c>
      <c r="H229" s="87" t="s">
        <v>203</v>
      </c>
      <c r="I229" s="87">
        <v>4.4208841768353671E-2</v>
      </c>
      <c r="J229" s="86">
        <v>0.99999999999999989</v>
      </c>
      <c r="K229" s="89">
        <v>4999</v>
      </c>
      <c r="L229" s="39"/>
      <c r="M229" s="87">
        <v>0.58399999999999996</v>
      </c>
      <c r="N229" s="87">
        <v>0.61199999999999999</v>
      </c>
      <c r="O229" s="87">
        <v>0.18</v>
      </c>
      <c r="P229" s="87">
        <v>0.20200000000000001</v>
      </c>
      <c r="Q229" s="87">
        <v>0.10100000000000001</v>
      </c>
      <c r="R229" s="87">
        <v>0.11899999999999999</v>
      </c>
      <c r="S229" s="87">
        <v>0.04</v>
      </c>
      <c r="T229" s="87">
        <v>5.0999999999999997E-2</v>
      </c>
      <c r="U229" s="87">
        <v>1E-3</v>
      </c>
      <c r="V229" s="87">
        <v>3.0000000000000001E-3</v>
      </c>
      <c r="W229" s="87">
        <v>8.9999999999999993E-3</v>
      </c>
      <c r="X229" s="87">
        <v>1.4999999999999999E-2</v>
      </c>
      <c r="Y229" s="87" t="s">
        <v>203</v>
      </c>
      <c r="Z229" s="87" t="s">
        <v>203</v>
      </c>
      <c r="AA229" s="87">
        <v>3.9E-2</v>
      </c>
      <c r="AB229" s="87">
        <v>0.05</v>
      </c>
    </row>
    <row r="230" spans="1:28" s="10" customFormat="1" x14ac:dyDescent="0.25">
      <c r="A230" s="39" t="s">
        <v>482</v>
      </c>
      <c r="B230" s="87">
        <v>0.29078031097968138</v>
      </c>
      <c r="C230" s="87">
        <v>0.51068396451397502</v>
      </c>
      <c r="D230" s="87">
        <v>9.0932939044166744E-2</v>
      </c>
      <c r="E230" s="87">
        <v>2.6566822474482495E-2</v>
      </c>
      <c r="F230" s="87">
        <v>1.0493179433368311E-3</v>
      </c>
      <c r="G230" s="87">
        <v>4.2783554326051701E-2</v>
      </c>
      <c r="H230" s="87">
        <v>2.5040541829628921E-3</v>
      </c>
      <c r="I230" s="87">
        <v>3.4699036535342939E-2</v>
      </c>
      <c r="J230" s="86">
        <v>1</v>
      </c>
      <c r="K230" s="89">
        <v>41932</v>
      </c>
      <c r="L230" s="39"/>
      <c r="M230" s="87">
        <v>0.28599999999999998</v>
      </c>
      <c r="N230" s="87">
        <v>0.29499999999999998</v>
      </c>
      <c r="O230" s="87">
        <v>0.50600000000000001</v>
      </c>
      <c r="P230" s="87">
        <v>0.51500000000000001</v>
      </c>
      <c r="Q230" s="87">
        <v>8.7999999999999995E-2</v>
      </c>
      <c r="R230" s="87">
        <v>9.4E-2</v>
      </c>
      <c r="S230" s="87">
        <v>2.5000000000000001E-2</v>
      </c>
      <c r="T230" s="87">
        <v>2.8000000000000001E-2</v>
      </c>
      <c r="U230" s="87">
        <v>1E-3</v>
      </c>
      <c r="V230" s="87">
        <v>1E-3</v>
      </c>
      <c r="W230" s="87">
        <v>4.1000000000000002E-2</v>
      </c>
      <c r="X230" s="87">
        <v>4.4999999999999998E-2</v>
      </c>
      <c r="Y230" s="87">
        <v>2E-3</v>
      </c>
      <c r="Z230" s="87">
        <v>3.0000000000000001E-3</v>
      </c>
      <c r="AA230" s="87">
        <v>3.3000000000000002E-2</v>
      </c>
      <c r="AB230" s="87">
        <v>3.5999999999999997E-2</v>
      </c>
    </row>
    <row r="231" spans="1:28" s="10" customFormat="1" x14ac:dyDescent="0.25">
      <c r="A231" s="39" t="s">
        <v>483</v>
      </c>
      <c r="B231" s="87" t="s">
        <v>203</v>
      </c>
      <c r="C231" s="87">
        <v>0.38498402555910544</v>
      </c>
      <c r="D231" s="87">
        <v>0.38285410010649629</v>
      </c>
      <c r="E231" s="87">
        <v>0.10969116080937168</v>
      </c>
      <c r="F231" s="87">
        <v>1.0117145899893504E-2</v>
      </c>
      <c r="G231" s="87">
        <v>9.79765708200213E-2</v>
      </c>
      <c r="H231" s="87">
        <v>2.6624068157614484E-3</v>
      </c>
      <c r="I231" s="87">
        <v>1.1714589989350373E-2</v>
      </c>
      <c r="J231" s="86">
        <v>1</v>
      </c>
      <c r="K231" s="89">
        <v>1878</v>
      </c>
      <c r="L231" s="39"/>
      <c r="M231" s="87" t="s">
        <v>203</v>
      </c>
      <c r="N231" s="87" t="s">
        <v>203</v>
      </c>
      <c r="O231" s="87">
        <v>0.36299999999999999</v>
      </c>
      <c r="P231" s="87">
        <v>0.40699999999999997</v>
      </c>
      <c r="Q231" s="87">
        <v>0.36099999999999999</v>
      </c>
      <c r="R231" s="87">
        <v>0.40500000000000003</v>
      </c>
      <c r="S231" s="87">
        <v>9.6000000000000002E-2</v>
      </c>
      <c r="T231" s="87">
        <v>0.125</v>
      </c>
      <c r="U231" s="87">
        <v>6.0000000000000001E-3</v>
      </c>
      <c r="V231" s="87">
        <v>1.6E-2</v>
      </c>
      <c r="W231" s="87">
        <v>8.5000000000000006E-2</v>
      </c>
      <c r="X231" s="87">
        <v>0.112</v>
      </c>
      <c r="Y231" s="87">
        <v>1E-3</v>
      </c>
      <c r="Z231" s="87">
        <v>6.0000000000000001E-3</v>
      </c>
      <c r="AA231" s="87">
        <v>8.0000000000000002E-3</v>
      </c>
      <c r="AB231" s="87">
        <v>1.7999999999999999E-2</v>
      </c>
    </row>
    <row r="232" spans="1:28" s="10" customFormat="1" x14ac:dyDescent="0.25">
      <c r="A232" s="39" t="s">
        <v>484</v>
      </c>
      <c r="B232" s="87" t="s">
        <v>203</v>
      </c>
      <c r="C232" s="87">
        <v>0.31735537190082647</v>
      </c>
      <c r="D232" s="87">
        <v>0.35867768595041322</v>
      </c>
      <c r="E232" s="87">
        <v>0.17190082644628099</v>
      </c>
      <c r="F232" s="87">
        <v>8.2644628099173556E-3</v>
      </c>
      <c r="G232" s="87">
        <v>0.11239669421487604</v>
      </c>
      <c r="H232" s="87">
        <v>3.3057851239669421E-3</v>
      </c>
      <c r="I232" s="87">
        <v>2.809917355371901E-2</v>
      </c>
      <c r="J232" s="86">
        <v>1</v>
      </c>
      <c r="K232" s="89">
        <v>605</v>
      </c>
      <c r="L232" s="39"/>
      <c r="M232" s="87" t="s">
        <v>203</v>
      </c>
      <c r="N232" s="87" t="s">
        <v>203</v>
      </c>
      <c r="O232" s="87">
        <v>0.28199999999999997</v>
      </c>
      <c r="P232" s="87">
        <v>0.35499999999999998</v>
      </c>
      <c r="Q232" s="87">
        <v>0.32100000000000001</v>
      </c>
      <c r="R232" s="87">
        <v>0.39800000000000002</v>
      </c>
      <c r="S232" s="87">
        <v>0.14399999999999999</v>
      </c>
      <c r="T232" s="87">
        <v>0.20399999999999999</v>
      </c>
      <c r="U232" s="87">
        <v>4.0000000000000001E-3</v>
      </c>
      <c r="V232" s="87">
        <v>1.9E-2</v>
      </c>
      <c r="W232" s="87">
        <v>0.09</v>
      </c>
      <c r="X232" s="87">
        <v>0.14000000000000001</v>
      </c>
      <c r="Y232" s="87">
        <v>1E-3</v>
      </c>
      <c r="Z232" s="87">
        <v>1.2E-2</v>
      </c>
      <c r="AA232" s="87">
        <v>1.7999999999999999E-2</v>
      </c>
      <c r="AB232" s="87">
        <v>4.4999999999999998E-2</v>
      </c>
    </row>
    <row r="233" spans="1:28" s="10" customFormat="1" x14ac:dyDescent="0.25">
      <c r="A233" s="39" t="s">
        <v>485</v>
      </c>
      <c r="B233" s="87" t="s">
        <v>203</v>
      </c>
      <c r="C233" s="87">
        <v>0.35536842105263156</v>
      </c>
      <c r="D233" s="87">
        <v>0.25389473684210528</v>
      </c>
      <c r="E233" s="87">
        <v>0.29894736842105263</v>
      </c>
      <c r="F233" s="87">
        <v>2.1052631578947368E-3</v>
      </c>
      <c r="G233" s="87">
        <v>5.7263157894736842E-2</v>
      </c>
      <c r="H233" s="87">
        <v>2.9473684210526317E-3</v>
      </c>
      <c r="I233" s="87">
        <v>2.9473684210526315E-2</v>
      </c>
      <c r="J233" s="86">
        <v>0.99999999999999989</v>
      </c>
      <c r="K233" s="89">
        <v>2375</v>
      </c>
      <c r="L233" s="39"/>
      <c r="M233" s="87" t="s">
        <v>203</v>
      </c>
      <c r="N233" s="87" t="s">
        <v>203</v>
      </c>
      <c r="O233" s="87">
        <v>0.33600000000000002</v>
      </c>
      <c r="P233" s="87">
        <v>0.375</v>
      </c>
      <c r="Q233" s="87">
        <v>0.23699999999999999</v>
      </c>
      <c r="R233" s="87">
        <v>0.27200000000000002</v>
      </c>
      <c r="S233" s="87">
        <v>0.28100000000000003</v>
      </c>
      <c r="T233" s="87">
        <v>0.318</v>
      </c>
      <c r="U233" s="87">
        <v>1E-3</v>
      </c>
      <c r="V233" s="87">
        <v>5.0000000000000001E-3</v>
      </c>
      <c r="W233" s="87">
        <v>4.9000000000000002E-2</v>
      </c>
      <c r="X233" s="87">
        <v>6.7000000000000004E-2</v>
      </c>
      <c r="Y233" s="87">
        <v>1E-3</v>
      </c>
      <c r="Z233" s="87">
        <v>6.0000000000000001E-3</v>
      </c>
      <c r="AA233" s="87">
        <v>2.3E-2</v>
      </c>
      <c r="AB233" s="87">
        <v>3.6999999999999998E-2</v>
      </c>
    </row>
    <row r="234" spans="1:28" s="10" customFormat="1" x14ac:dyDescent="0.25">
      <c r="A234" s="39" t="s">
        <v>486</v>
      </c>
      <c r="B234" s="87" t="s">
        <v>203</v>
      </c>
      <c r="C234" s="87">
        <v>0.49642660802638811</v>
      </c>
      <c r="D234" s="87">
        <v>0.29466739967014843</v>
      </c>
      <c r="E234" s="87">
        <v>0.1017042330951072</v>
      </c>
      <c r="F234" s="87">
        <v>7.1467839472237494E-3</v>
      </c>
      <c r="G234" s="87">
        <v>5.9923034634414514E-2</v>
      </c>
      <c r="H234" s="87">
        <v>1.0995052226498076E-3</v>
      </c>
      <c r="I234" s="87">
        <v>3.9032435404068172E-2</v>
      </c>
      <c r="J234" s="86">
        <v>1</v>
      </c>
      <c r="K234" s="89">
        <v>1819</v>
      </c>
      <c r="L234" s="39"/>
      <c r="M234" s="87" t="s">
        <v>203</v>
      </c>
      <c r="N234" s="87" t="s">
        <v>203</v>
      </c>
      <c r="O234" s="87">
        <v>0.47299999999999998</v>
      </c>
      <c r="P234" s="87">
        <v>0.51900000000000002</v>
      </c>
      <c r="Q234" s="87">
        <v>0.27400000000000002</v>
      </c>
      <c r="R234" s="87">
        <v>0.316</v>
      </c>
      <c r="S234" s="87">
        <v>8.8999999999999996E-2</v>
      </c>
      <c r="T234" s="87">
        <v>0.11600000000000001</v>
      </c>
      <c r="U234" s="87">
        <v>4.0000000000000001E-3</v>
      </c>
      <c r="V234" s="87">
        <v>1.2E-2</v>
      </c>
      <c r="W234" s="87">
        <v>0.05</v>
      </c>
      <c r="X234" s="87">
        <v>7.1999999999999995E-2</v>
      </c>
      <c r="Y234" s="87">
        <v>0</v>
      </c>
      <c r="Z234" s="87">
        <v>4.0000000000000001E-3</v>
      </c>
      <c r="AA234" s="87">
        <v>3.1E-2</v>
      </c>
      <c r="AB234" s="87">
        <v>4.9000000000000002E-2</v>
      </c>
    </row>
    <row r="235" spans="1:28" s="10" customFormat="1" x14ac:dyDescent="0.25">
      <c r="A235" s="39" t="s">
        <v>487</v>
      </c>
      <c r="B235" s="87" t="s">
        <v>203</v>
      </c>
      <c r="C235" s="87">
        <v>0.33734939759036142</v>
      </c>
      <c r="D235" s="87">
        <v>0.37048192771084337</v>
      </c>
      <c r="E235" s="87">
        <v>0.16987951807228915</v>
      </c>
      <c r="F235" s="87">
        <v>4.2168674698795181E-3</v>
      </c>
      <c r="G235" s="87">
        <v>9.036144578313253E-2</v>
      </c>
      <c r="H235" s="87">
        <v>1.2048192771084338E-3</v>
      </c>
      <c r="I235" s="87">
        <v>2.6506024096385541E-2</v>
      </c>
      <c r="J235" s="86">
        <v>1</v>
      </c>
      <c r="K235" s="89">
        <v>1660</v>
      </c>
      <c r="L235" s="39"/>
      <c r="M235" s="87" t="s">
        <v>203</v>
      </c>
      <c r="N235" s="87" t="s">
        <v>203</v>
      </c>
      <c r="O235" s="87">
        <v>0.315</v>
      </c>
      <c r="P235" s="87">
        <v>0.36</v>
      </c>
      <c r="Q235" s="87">
        <v>0.34799999999999998</v>
      </c>
      <c r="R235" s="87">
        <v>0.39400000000000002</v>
      </c>
      <c r="S235" s="87">
        <v>0.153</v>
      </c>
      <c r="T235" s="87">
        <v>0.189</v>
      </c>
      <c r="U235" s="87">
        <v>2E-3</v>
      </c>
      <c r="V235" s="87">
        <v>8.9999999999999993E-3</v>
      </c>
      <c r="W235" s="87">
        <v>7.6999999999999999E-2</v>
      </c>
      <c r="X235" s="87">
        <v>0.105</v>
      </c>
      <c r="Y235" s="87">
        <v>0</v>
      </c>
      <c r="Z235" s="87">
        <v>4.0000000000000001E-3</v>
      </c>
      <c r="AA235" s="87">
        <v>0.02</v>
      </c>
      <c r="AB235" s="87">
        <v>3.5000000000000003E-2</v>
      </c>
    </row>
    <row r="236" spans="1:28" s="10" customFormat="1" x14ac:dyDescent="0.25">
      <c r="A236" s="39" t="s">
        <v>488</v>
      </c>
      <c r="B236" s="87" t="s">
        <v>203</v>
      </c>
      <c r="C236" s="87">
        <v>0.17934551636209095</v>
      </c>
      <c r="D236" s="87">
        <v>0.55036124096897576</v>
      </c>
      <c r="E236" s="87">
        <v>0.14789630259243519</v>
      </c>
      <c r="F236" s="87">
        <v>9.7747556311092217E-3</v>
      </c>
      <c r="G236" s="87">
        <v>6.1198470038249041E-2</v>
      </c>
      <c r="H236" s="87">
        <v>8.499787505312367E-4</v>
      </c>
      <c r="I236" s="87">
        <v>5.0573735656608582E-2</v>
      </c>
      <c r="J236" s="86">
        <v>1</v>
      </c>
      <c r="K236" s="89">
        <v>2353</v>
      </c>
      <c r="L236" s="39"/>
      <c r="M236" s="87" t="s">
        <v>203</v>
      </c>
      <c r="N236" s="87" t="s">
        <v>203</v>
      </c>
      <c r="O236" s="87">
        <v>0.16400000000000001</v>
      </c>
      <c r="P236" s="87">
        <v>0.19500000000000001</v>
      </c>
      <c r="Q236" s="87">
        <v>0.53</v>
      </c>
      <c r="R236" s="87">
        <v>0.56999999999999995</v>
      </c>
      <c r="S236" s="87">
        <v>0.13400000000000001</v>
      </c>
      <c r="T236" s="87">
        <v>0.16300000000000001</v>
      </c>
      <c r="U236" s="87">
        <v>7.0000000000000001E-3</v>
      </c>
      <c r="V236" s="87">
        <v>1.4999999999999999E-2</v>
      </c>
      <c r="W236" s="87">
        <v>5.1999999999999998E-2</v>
      </c>
      <c r="X236" s="87">
        <v>7.1999999999999995E-2</v>
      </c>
      <c r="Y236" s="87">
        <v>0</v>
      </c>
      <c r="Z236" s="87">
        <v>3.0000000000000001E-3</v>
      </c>
      <c r="AA236" s="87">
        <v>4.2000000000000003E-2</v>
      </c>
      <c r="AB236" s="87">
        <v>0.06</v>
      </c>
    </row>
    <row r="237" spans="1:28" s="10" customFormat="1" x14ac:dyDescent="0.25">
      <c r="A237" s="39" t="s">
        <v>489</v>
      </c>
      <c r="B237" s="87" t="s">
        <v>203</v>
      </c>
      <c r="C237" s="87">
        <v>0.34941329856584091</v>
      </c>
      <c r="D237" s="87">
        <v>0.3239895697522816</v>
      </c>
      <c r="E237" s="87">
        <v>0.11408083441981746</v>
      </c>
      <c r="F237" s="87">
        <v>1.6949152542372881E-2</v>
      </c>
      <c r="G237" s="87">
        <v>0.16297262059973924</v>
      </c>
      <c r="H237" s="87" t="s">
        <v>203</v>
      </c>
      <c r="I237" s="87">
        <v>3.259452411994785E-2</v>
      </c>
      <c r="J237" s="86">
        <v>1</v>
      </c>
      <c r="K237" s="89">
        <v>1534</v>
      </c>
      <c r="L237" s="39"/>
      <c r="M237" s="87" t="s">
        <v>203</v>
      </c>
      <c r="N237" s="87" t="s">
        <v>203</v>
      </c>
      <c r="O237" s="87">
        <v>0.32600000000000001</v>
      </c>
      <c r="P237" s="87">
        <v>0.374</v>
      </c>
      <c r="Q237" s="87">
        <v>0.30099999999999999</v>
      </c>
      <c r="R237" s="87">
        <v>0.34799999999999998</v>
      </c>
      <c r="S237" s="87">
        <v>9.9000000000000005E-2</v>
      </c>
      <c r="T237" s="87">
        <v>0.13100000000000001</v>
      </c>
      <c r="U237" s="87">
        <v>1.2E-2</v>
      </c>
      <c r="V237" s="87">
        <v>2.5000000000000001E-2</v>
      </c>
      <c r="W237" s="87">
        <v>0.14499999999999999</v>
      </c>
      <c r="X237" s="87">
        <v>0.182</v>
      </c>
      <c r="Y237" s="87" t="s">
        <v>203</v>
      </c>
      <c r="Z237" s="87" t="s">
        <v>203</v>
      </c>
      <c r="AA237" s="87">
        <v>2.5000000000000001E-2</v>
      </c>
      <c r="AB237" s="87">
        <v>4.2999999999999997E-2</v>
      </c>
    </row>
    <row r="238" spans="1:28" s="10" customFormat="1" x14ac:dyDescent="0.25">
      <c r="A238" s="39" t="s">
        <v>490</v>
      </c>
      <c r="B238" s="87" t="s">
        <v>203</v>
      </c>
      <c r="C238" s="87">
        <v>0.23187825390468561</v>
      </c>
      <c r="D238" s="87">
        <v>0.30049392604458686</v>
      </c>
      <c r="E238" s="87">
        <v>0.17647844079562142</v>
      </c>
      <c r="F238" s="87">
        <v>1.5485248965425177E-2</v>
      </c>
      <c r="G238" s="87">
        <v>0.2433586971031905</v>
      </c>
      <c r="H238" s="87">
        <v>3.7378187157922839E-3</v>
      </c>
      <c r="I238" s="87">
        <v>2.856761447069817E-2</v>
      </c>
      <c r="J238" s="86">
        <v>1</v>
      </c>
      <c r="K238" s="89">
        <v>7491</v>
      </c>
      <c r="L238" s="39"/>
      <c r="M238" s="87" t="s">
        <v>203</v>
      </c>
      <c r="N238" s="87" t="s">
        <v>203</v>
      </c>
      <c r="O238" s="87">
        <v>0.222</v>
      </c>
      <c r="P238" s="87">
        <v>0.24199999999999999</v>
      </c>
      <c r="Q238" s="87">
        <v>0.28999999999999998</v>
      </c>
      <c r="R238" s="87">
        <v>0.311</v>
      </c>
      <c r="S238" s="87">
        <v>0.16800000000000001</v>
      </c>
      <c r="T238" s="87">
        <v>0.185</v>
      </c>
      <c r="U238" s="87">
        <v>1.2999999999999999E-2</v>
      </c>
      <c r="V238" s="87">
        <v>1.9E-2</v>
      </c>
      <c r="W238" s="87">
        <v>0.23400000000000001</v>
      </c>
      <c r="X238" s="87">
        <v>0.253</v>
      </c>
      <c r="Y238" s="87">
        <v>3.0000000000000001E-3</v>
      </c>
      <c r="Z238" s="87">
        <v>5.0000000000000001E-3</v>
      </c>
      <c r="AA238" s="87">
        <v>2.5000000000000001E-2</v>
      </c>
      <c r="AB238" s="87">
        <v>3.3000000000000002E-2</v>
      </c>
    </row>
    <row r="239" spans="1:28" s="10" customFormat="1" x14ac:dyDescent="0.25">
      <c r="A239" s="39" t="s">
        <v>491</v>
      </c>
      <c r="B239" s="87" t="s">
        <v>203</v>
      </c>
      <c r="C239" s="87">
        <v>2.9775715390564578E-2</v>
      </c>
      <c r="D239" s="87">
        <v>0.26527455529775718</v>
      </c>
      <c r="E239" s="87">
        <v>0.11291569992266048</v>
      </c>
      <c r="F239" s="87">
        <v>3.7122969837587005E-2</v>
      </c>
      <c r="G239" s="87">
        <v>0.52861562258313999</v>
      </c>
      <c r="H239" s="87">
        <v>1.9334880123743233E-3</v>
      </c>
      <c r="I239" s="87">
        <v>2.4361948955916472E-2</v>
      </c>
      <c r="J239" s="86">
        <v>1</v>
      </c>
      <c r="K239" s="89">
        <v>2586</v>
      </c>
      <c r="L239" s="39"/>
      <c r="M239" s="87" t="s">
        <v>203</v>
      </c>
      <c r="N239" s="87" t="s">
        <v>203</v>
      </c>
      <c r="O239" s="87">
        <v>2.4E-2</v>
      </c>
      <c r="P239" s="87">
        <v>3.6999999999999998E-2</v>
      </c>
      <c r="Q239" s="87">
        <v>0.249</v>
      </c>
      <c r="R239" s="87">
        <v>0.28299999999999997</v>
      </c>
      <c r="S239" s="87">
        <v>0.10100000000000001</v>
      </c>
      <c r="T239" s="87">
        <v>0.126</v>
      </c>
      <c r="U239" s="87">
        <v>0.03</v>
      </c>
      <c r="V239" s="87">
        <v>4.4999999999999998E-2</v>
      </c>
      <c r="W239" s="87">
        <v>0.50900000000000001</v>
      </c>
      <c r="X239" s="87">
        <v>0.54800000000000004</v>
      </c>
      <c r="Y239" s="87">
        <v>1E-3</v>
      </c>
      <c r="Z239" s="87">
        <v>5.0000000000000001E-3</v>
      </c>
      <c r="AA239" s="87">
        <v>1.9E-2</v>
      </c>
      <c r="AB239" s="87">
        <v>3.1E-2</v>
      </c>
    </row>
    <row r="240" spans="1:28" s="10" customFormat="1" x14ac:dyDescent="0.25">
      <c r="A240" s="39" t="s">
        <v>492</v>
      </c>
      <c r="B240" s="87" t="s">
        <v>203</v>
      </c>
      <c r="C240" s="87">
        <v>0.15164761264290519</v>
      </c>
      <c r="D240" s="87">
        <v>0.49798251513113651</v>
      </c>
      <c r="E240" s="87">
        <v>0.10524546065904505</v>
      </c>
      <c r="F240" s="87">
        <v>5.3799596503026226E-3</v>
      </c>
      <c r="G240" s="87">
        <v>0.16745124411566914</v>
      </c>
      <c r="H240" s="87">
        <v>5.7162071284465365E-3</v>
      </c>
      <c r="I240" s="87">
        <v>6.657700067249496E-2</v>
      </c>
      <c r="J240" s="86">
        <v>1</v>
      </c>
      <c r="K240" s="89">
        <v>2974</v>
      </c>
      <c r="L240" s="39"/>
      <c r="M240" s="87" t="s">
        <v>203</v>
      </c>
      <c r="N240" s="87" t="s">
        <v>203</v>
      </c>
      <c r="O240" s="87">
        <v>0.13900000000000001</v>
      </c>
      <c r="P240" s="87">
        <v>0.16500000000000001</v>
      </c>
      <c r="Q240" s="87">
        <v>0.48</v>
      </c>
      <c r="R240" s="87">
        <v>0.51600000000000001</v>
      </c>
      <c r="S240" s="87">
        <v>9.5000000000000001E-2</v>
      </c>
      <c r="T240" s="87">
        <v>0.11700000000000001</v>
      </c>
      <c r="U240" s="87">
        <v>3.0000000000000001E-3</v>
      </c>
      <c r="V240" s="87">
        <v>8.9999999999999993E-3</v>
      </c>
      <c r="W240" s="87">
        <v>0.154</v>
      </c>
      <c r="X240" s="87">
        <v>0.18099999999999999</v>
      </c>
      <c r="Y240" s="87">
        <v>4.0000000000000001E-3</v>
      </c>
      <c r="Z240" s="87">
        <v>8.9999999999999993E-3</v>
      </c>
      <c r="AA240" s="87">
        <v>5.8000000000000003E-2</v>
      </c>
      <c r="AB240" s="87">
        <v>7.5999999999999998E-2</v>
      </c>
    </row>
    <row r="241" spans="1:28" s="10" customFormat="1" x14ac:dyDescent="0.25">
      <c r="A241" s="39" t="s">
        <v>493</v>
      </c>
      <c r="B241" s="87" t="s">
        <v>203</v>
      </c>
      <c r="C241" s="87">
        <v>7.560137457044673E-2</v>
      </c>
      <c r="D241" s="87">
        <v>0.25171821305841924</v>
      </c>
      <c r="E241" s="87">
        <v>0.10051546391752578</v>
      </c>
      <c r="F241" s="87">
        <v>5.4123711340206188E-2</v>
      </c>
      <c r="G241" s="87">
        <v>0.47250859106529208</v>
      </c>
      <c r="H241" s="87">
        <v>4.2955326460481103E-3</v>
      </c>
      <c r="I241" s="87">
        <v>4.1237113402061855E-2</v>
      </c>
      <c r="J241" s="86">
        <v>1</v>
      </c>
      <c r="K241" s="89">
        <v>1164</v>
      </c>
      <c r="L241" s="39"/>
      <c r="M241" s="87" t="s">
        <v>203</v>
      </c>
      <c r="N241" s="87" t="s">
        <v>203</v>
      </c>
      <c r="O241" s="87">
        <v>6.2E-2</v>
      </c>
      <c r="P241" s="87">
        <v>9.1999999999999998E-2</v>
      </c>
      <c r="Q241" s="87">
        <v>0.22800000000000001</v>
      </c>
      <c r="R241" s="87">
        <v>0.27700000000000002</v>
      </c>
      <c r="S241" s="87">
        <v>8.5000000000000006E-2</v>
      </c>
      <c r="T241" s="87">
        <v>0.11899999999999999</v>
      </c>
      <c r="U241" s="87">
        <v>4.2999999999999997E-2</v>
      </c>
      <c r="V241" s="87">
        <v>6.9000000000000006E-2</v>
      </c>
      <c r="W241" s="87">
        <v>0.44400000000000001</v>
      </c>
      <c r="X241" s="87">
        <v>0.501</v>
      </c>
      <c r="Y241" s="87">
        <v>2E-3</v>
      </c>
      <c r="Z241" s="87">
        <v>0.01</v>
      </c>
      <c r="AA241" s="87">
        <v>3.1E-2</v>
      </c>
      <c r="AB241" s="87">
        <v>5.3999999999999999E-2</v>
      </c>
    </row>
    <row r="242" spans="1:28" s="10" customFormat="1" x14ac:dyDescent="0.25">
      <c r="A242" s="39" t="s">
        <v>494</v>
      </c>
      <c r="B242" s="87" t="s">
        <v>203</v>
      </c>
      <c r="C242" s="87">
        <v>9.8765432098765427E-2</v>
      </c>
      <c r="D242" s="87">
        <v>0.26241134751773049</v>
      </c>
      <c r="E242" s="87">
        <v>0.14420803782505912</v>
      </c>
      <c r="F242" s="87">
        <v>1.4972419227738377E-2</v>
      </c>
      <c r="G242" s="87">
        <v>0.44129235618597323</v>
      </c>
      <c r="H242" s="87">
        <v>7.0921985815602835E-3</v>
      </c>
      <c r="I242" s="87">
        <v>3.1258208563173101E-2</v>
      </c>
      <c r="J242" s="86">
        <v>1</v>
      </c>
      <c r="K242" s="89">
        <v>3807</v>
      </c>
      <c r="L242" s="39"/>
      <c r="M242" s="87" t="s">
        <v>203</v>
      </c>
      <c r="N242" s="87" t="s">
        <v>203</v>
      </c>
      <c r="O242" s="87">
        <v>0.09</v>
      </c>
      <c r="P242" s="87">
        <v>0.109</v>
      </c>
      <c r="Q242" s="87">
        <v>0.249</v>
      </c>
      <c r="R242" s="87">
        <v>0.27700000000000002</v>
      </c>
      <c r="S242" s="87">
        <v>0.13300000000000001</v>
      </c>
      <c r="T242" s="87">
        <v>0.156</v>
      </c>
      <c r="U242" s="87">
        <v>1.2E-2</v>
      </c>
      <c r="V242" s="87">
        <v>1.9E-2</v>
      </c>
      <c r="W242" s="87">
        <v>0.42599999999999999</v>
      </c>
      <c r="X242" s="87">
        <v>0.45700000000000002</v>
      </c>
      <c r="Y242" s="87">
        <v>5.0000000000000001E-3</v>
      </c>
      <c r="Z242" s="87">
        <v>0.01</v>
      </c>
      <c r="AA242" s="87">
        <v>2.5999999999999999E-2</v>
      </c>
      <c r="AB242" s="87">
        <v>3.6999999999999998E-2</v>
      </c>
    </row>
    <row r="243" spans="1:28" s="10" customFormat="1" x14ac:dyDescent="0.25">
      <c r="A243" s="39" t="s">
        <v>495</v>
      </c>
      <c r="B243" s="87" t="s">
        <v>203</v>
      </c>
      <c r="C243" s="87">
        <v>0.26938843804902535</v>
      </c>
      <c r="D243" s="87">
        <v>0.21327979028974595</v>
      </c>
      <c r="E243" s="87">
        <v>0.10920549931676846</v>
      </c>
      <c r="F243" s="87">
        <v>1.6453331102373184E-2</v>
      </c>
      <c r="G243" s="87">
        <v>0.36545915948576368</v>
      </c>
      <c r="H243" s="87">
        <v>5.3543043587383921E-3</v>
      </c>
      <c r="I243" s="87">
        <v>2.0859477397584987E-2</v>
      </c>
      <c r="J243" s="86">
        <v>1.0000000000000002</v>
      </c>
      <c r="K243" s="89">
        <v>35859</v>
      </c>
      <c r="L243" s="39"/>
      <c r="M243" s="87" t="s">
        <v>203</v>
      </c>
      <c r="N243" s="87" t="s">
        <v>203</v>
      </c>
      <c r="O243" s="87">
        <v>0.26500000000000001</v>
      </c>
      <c r="P243" s="87">
        <v>0.27400000000000002</v>
      </c>
      <c r="Q243" s="87">
        <v>0.20899999999999999</v>
      </c>
      <c r="R243" s="87">
        <v>0.218</v>
      </c>
      <c r="S243" s="87">
        <v>0.106</v>
      </c>
      <c r="T243" s="87">
        <v>0.112</v>
      </c>
      <c r="U243" s="87">
        <v>1.4999999999999999E-2</v>
      </c>
      <c r="V243" s="87">
        <v>1.7999999999999999E-2</v>
      </c>
      <c r="W243" s="87">
        <v>0.36</v>
      </c>
      <c r="X243" s="87">
        <v>0.37</v>
      </c>
      <c r="Y243" s="87">
        <v>5.0000000000000001E-3</v>
      </c>
      <c r="Z243" s="87">
        <v>6.0000000000000001E-3</v>
      </c>
      <c r="AA243" s="87">
        <v>1.9E-2</v>
      </c>
      <c r="AB243" s="87">
        <v>2.1999999999999999E-2</v>
      </c>
    </row>
    <row r="244" spans="1:28" s="10" customFormat="1" x14ac:dyDescent="0.25">
      <c r="A244" s="39" t="s">
        <v>496</v>
      </c>
      <c r="B244" s="87" t="s">
        <v>203</v>
      </c>
      <c r="C244" s="87">
        <v>0.7375415282392026</v>
      </c>
      <c r="D244" s="87">
        <v>0.12292358803986711</v>
      </c>
      <c r="E244" s="87">
        <v>3.9867109634551492E-2</v>
      </c>
      <c r="F244" s="87">
        <v>3.3222591362126247E-3</v>
      </c>
      <c r="G244" s="87">
        <v>6.6445182724252497E-2</v>
      </c>
      <c r="H244" s="87" t="s">
        <v>203</v>
      </c>
      <c r="I244" s="87">
        <v>2.9900332225913623E-2</v>
      </c>
      <c r="J244" s="86">
        <v>1</v>
      </c>
      <c r="K244" s="89">
        <v>301</v>
      </c>
      <c r="L244" s="39"/>
      <c r="M244" s="87" t="s">
        <v>203</v>
      </c>
      <c r="N244" s="87" t="s">
        <v>203</v>
      </c>
      <c r="O244" s="87">
        <v>0.68500000000000005</v>
      </c>
      <c r="P244" s="87">
        <v>0.78400000000000003</v>
      </c>
      <c r="Q244" s="87">
        <v>9.0999999999999998E-2</v>
      </c>
      <c r="R244" s="87">
        <v>0.16500000000000001</v>
      </c>
      <c r="S244" s="87">
        <v>2.3E-2</v>
      </c>
      <c r="T244" s="87">
        <v>6.8000000000000005E-2</v>
      </c>
      <c r="U244" s="87">
        <v>1E-3</v>
      </c>
      <c r="V244" s="87">
        <v>1.9E-2</v>
      </c>
      <c r="W244" s="87">
        <v>4.2999999999999997E-2</v>
      </c>
      <c r="X244" s="87">
        <v>0.1</v>
      </c>
      <c r="Y244" s="87" t="s">
        <v>203</v>
      </c>
      <c r="Z244" s="87" t="s">
        <v>203</v>
      </c>
      <c r="AA244" s="87">
        <v>1.6E-2</v>
      </c>
      <c r="AB244" s="87">
        <v>5.6000000000000001E-2</v>
      </c>
    </row>
    <row r="245" spans="1:28" s="10" customFormat="1" x14ac:dyDescent="0.25">
      <c r="A245" s="39" t="s">
        <v>497</v>
      </c>
      <c r="B245" s="87" t="s">
        <v>203</v>
      </c>
      <c r="C245" s="87">
        <v>0.51164866553601718</v>
      </c>
      <c r="D245" s="87">
        <v>0.32357404266714274</v>
      </c>
      <c r="E245" s="87">
        <v>5.9091314826385792E-2</v>
      </c>
      <c r="F245" s="87">
        <v>3.9275194144425601E-3</v>
      </c>
      <c r="G245" s="87">
        <v>2.2672498437918416E-2</v>
      </c>
      <c r="H245" s="87">
        <v>2.6778541462108365E-4</v>
      </c>
      <c r="I245" s="87">
        <v>7.8818173703472286E-2</v>
      </c>
      <c r="J245" s="86">
        <v>1</v>
      </c>
      <c r="K245" s="89">
        <v>11203</v>
      </c>
      <c r="L245" s="39"/>
      <c r="M245" s="87" t="s">
        <v>203</v>
      </c>
      <c r="N245" s="87" t="s">
        <v>203</v>
      </c>
      <c r="O245" s="87">
        <v>0.502</v>
      </c>
      <c r="P245" s="87">
        <v>0.52100000000000002</v>
      </c>
      <c r="Q245" s="87">
        <v>0.315</v>
      </c>
      <c r="R245" s="87">
        <v>0.33200000000000002</v>
      </c>
      <c r="S245" s="87">
        <v>5.5E-2</v>
      </c>
      <c r="T245" s="87">
        <v>6.4000000000000001E-2</v>
      </c>
      <c r="U245" s="87">
        <v>3.0000000000000001E-3</v>
      </c>
      <c r="V245" s="87">
        <v>5.0000000000000001E-3</v>
      </c>
      <c r="W245" s="87">
        <v>0.02</v>
      </c>
      <c r="X245" s="87">
        <v>2.5999999999999999E-2</v>
      </c>
      <c r="Y245" s="87">
        <v>0</v>
      </c>
      <c r="Z245" s="87">
        <v>1E-3</v>
      </c>
      <c r="AA245" s="87">
        <v>7.3999999999999996E-2</v>
      </c>
      <c r="AB245" s="87">
        <v>8.4000000000000005E-2</v>
      </c>
    </row>
    <row r="246" spans="1:28" s="10" customFormat="1" x14ac:dyDescent="0.25">
      <c r="A246" s="39" t="s">
        <v>498</v>
      </c>
      <c r="B246" s="87" t="s">
        <v>203</v>
      </c>
      <c r="C246" s="87">
        <v>6.7743616466909851E-3</v>
      </c>
      <c r="D246" s="87">
        <v>0.28504429390307451</v>
      </c>
      <c r="E246" s="87">
        <v>0.19854090672225116</v>
      </c>
      <c r="F246" s="87">
        <v>2.8139656070870246E-2</v>
      </c>
      <c r="G246" s="87">
        <v>0.4517978113600834</v>
      </c>
      <c r="H246" s="87">
        <v>4.1688379364252211E-3</v>
      </c>
      <c r="I246" s="87">
        <v>2.5534132360604481E-2</v>
      </c>
      <c r="J246" s="86">
        <v>1</v>
      </c>
      <c r="K246" s="89">
        <v>1919</v>
      </c>
      <c r="L246" s="39"/>
      <c r="M246" s="87" t="s">
        <v>203</v>
      </c>
      <c r="N246" s="87" t="s">
        <v>203</v>
      </c>
      <c r="O246" s="87">
        <v>4.0000000000000001E-3</v>
      </c>
      <c r="P246" s="87">
        <v>1.2E-2</v>
      </c>
      <c r="Q246" s="87">
        <v>0.26500000000000001</v>
      </c>
      <c r="R246" s="87">
        <v>0.30599999999999999</v>
      </c>
      <c r="S246" s="87">
        <v>0.18099999999999999</v>
      </c>
      <c r="T246" s="87">
        <v>0.217</v>
      </c>
      <c r="U246" s="87">
        <v>2.1999999999999999E-2</v>
      </c>
      <c r="V246" s="87">
        <v>3.6999999999999998E-2</v>
      </c>
      <c r="W246" s="87">
        <v>0.43</v>
      </c>
      <c r="X246" s="87">
        <v>0.47399999999999998</v>
      </c>
      <c r="Y246" s="87">
        <v>2E-3</v>
      </c>
      <c r="Z246" s="87">
        <v>8.0000000000000002E-3</v>
      </c>
      <c r="AA246" s="87">
        <v>1.9E-2</v>
      </c>
      <c r="AB246" s="87">
        <v>3.4000000000000002E-2</v>
      </c>
    </row>
    <row r="247" spans="1:28" s="10" customFormat="1" x14ac:dyDescent="0.25">
      <c r="A247" s="39" t="s">
        <v>499</v>
      </c>
      <c r="B247" s="87" t="s">
        <v>203</v>
      </c>
      <c r="C247" s="87">
        <v>0.23559759243336201</v>
      </c>
      <c r="D247" s="87">
        <v>0.26139294926913154</v>
      </c>
      <c r="E247" s="87">
        <v>0.14617368873602751</v>
      </c>
      <c r="F247" s="87">
        <v>1.9346517626827171E-2</v>
      </c>
      <c r="G247" s="87">
        <v>0.32029234737747203</v>
      </c>
      <c r="H247" s="87">
        <v>8.598452278589854E-4</v>
      </c>
      <c r="I247" s="87">
        <v>1.6337059329320721E-2</v>
      </c>
      <c r="J247" s="86">
        <v>1</v>
      </c>
      <c r="K247" s="89">
        <v>2326</v>
      </c>
      <c r="L247" s="39"/>
      <c r="M247" s="87" t="s">
        <v>203</v>
      </c>
      <c r="N247" s="87" t="s">
        <v>203</v>
      </c>
      <c r="O247" s="87">
        <v>0.219</v>
      </c>
      <c r="P247" s="87">
        <v>0.253</v>
      </c>
      <c r="Q247" s="87">
        <v>0.24399999999999999</v>
      </c>
      <c r="R247" s="87">
        <v>0.28000000000000003</v>
      </c>
      <c r="S247" s="87">
        <v>0.13200000000000001</v>
      </c>
      <c r="T247" s="87">
        <v>0.161</v>
      </c>
      <c r="U247" s="87">
        <v>1.4E-2</v>
      </c>
      <c r="V247" s="87">
        <v>2.5999999999999999E-2</v>
      </c>
      <c r="W247" s="87">
        <v>0.30199999999999999</v>
      </c>
      <c r="X247" s="87">
        <v>0.34</v>
      </c>
      <c r="Y247" s="87">
        <v>0</v>
      </c>
      <c r="Z247" s="87">
        <v>3.0000000000000001E-3</v>
      </c>
      <c r="AA247" s="87">
        <v>1.2E-2</v>
      </c>
      <c r="AB247" s="87">
        <v>2.1999999999999999E-2</v>
      </c>
    </row>
    <row r="248" spans="1:28" s="10" customFormat="1" x14ac:dyDescent="0.25">
      <c r="A248" s="39" t="s">
        <v>500</v>
      </c>
      <c r="B248" s="87" t="s">
        <v>203</v>
      </c>
      <c r="C248" s="87">
        <v>0.16285646947914212</v>
      </c>
      <c r="D248" s="87">
        <v>0.36082960169691258</v>
      </c>
      <c r="E248" s="87">
        <v>0.11242045722366251</v>
      </c>
      <c r="F248" s="87">
        <v>1.1312750412444025E-2</v>
      </c>
      <c r="G248" s="87">
        <v>0.32641998585906201</v>
      </c>
      <c r="H248" s="87">
        <v>3.5352345038887579E-3</v>
      </c>
      <c r="I248" s="87">
        <v>2.262550082488805E-2</v>
      </c>
      <c r="J248" s="86">
        <v>1</v>
      </c>
      <c r="K248" s="89">
        <v>4243</v>
      </c>
      <c r="L248" s="39"/>
      <c r="M248" s="87" t="s">
        <v>203</v>
      </c>
      <c r="N248" s="87" t="s">
        <v>203</v>
      </c>
      <c r="O248" s="87">
        <v>0.152</v>
      </c>
      <c r="P248" s="87">
        <v>0.17399999999999999</v>
      </c>
      <c r="Q248" s="87">
        <v>0.34699999999999998</v>
      </c>
      <c r="R248" s="87">
        <v>0.375</v>
      </c>
      <c r="S248" s="87">
        <v>0.10299999999999999</v>
      </c>
      <c r="T248" s="87">
        <v>0.122</v>
      </c>
      <c r="U248" s="87">
        <v>8.9999999999999993E-3</v>
      </c>
      <c r="V248" s="87">
        <v>1.4999999999999999E-2</v>
      </c>
      <c r="W248" s="87">
        <v>0.312</v>
      </c>
      <c r="X248" s="87">
        <v>0.34100000000000003</v>
      </c>
      <c r="Y248" s="87">
        <v>2E-3</v>
      </c>
      <c r="Z248" s="87">
        <v>6.0000000000000001E-3</v>
      </c>
      <c r="AA248" s="87">
        <v>1.9E-2</v>
      </c>
      <c r="AB248" s="87">
        <v>2.8000000000000001E-2</v>
      </c>
    </row>
    <row r="249" spans="1:28" s="10" customFormat="1" x14ac:dyDescent="0.25">
      <c r="A249" s="39" t="s">
        <v>501</v>
      </c>
      <c r="B249" s="87" t="s">
        <v>203</v>
      </c>
      <c r="C249" s="87">
        <v>0.22290462427745664</v>
      </c>
      <c r="D249" s="87">
        <v>0.34600794797687862</v>
      </c>
      <c r="E249" s="87">
        <v>0.11515534682080925</v>
      </c>
      <c r="F249" s="87">
        <v>1.6618497109826588E-2</v>
      </c>
      <c r="G249" s="87">
        <v>0.25704479768786126</v>
      </c>
      <c r="H249" s="87">
        <v>1.5354046242774567E-3</v>
      </c>
      <c r="I249" s="87">
        <v>4.0733381502890173E-2</v>
      </c>
      <c r="J249" s="86">
        <v>0.99999999999999989</v>
      </c>
      <c r="K249" s="89">
        <v>11072</v>
      </c>
      <c r="L249" s="39"/>
      <c r="M249" s="87" t="s">
        <v>203</v>
      </c>
      <c r="N249" s="87" t="s">
        <v>203</v>
      </c>
      <c r="O249" s="87">
        <v>0.215</v>
      </c>
      <c r="P249" s="87">
        <v>0.23100000000000001</v>
      </c>
      <c r="Q249" s="87">
        <v>0.33700000000000002</v>
      </c>
      <c r="R249" s="87">
        <v>0.35499999999999998</v>
      </c>
      <c r="S249" s="87">
        <v>0.109</v>
      </c>
      <c r="T249" s="87">
        <v>0.121</v>
      </c>
      <c r="U249" s="87">
        <v>1.4E-2</v>
      </c>
      <c r="V249" s="87">
        <v>1.9E-2</v>
      </c>
      <c r="W249" s="87">
        <v>0.249</v>
      </c>
      <c r="X249" s="87">
        <v>0.26500000000000001</v>
      </c>
      <c r="Y249" s="87">
        <v>1E-3</v>
      </c>
      <c r="Z249" s="87">
        <v>2E-3</v>
      </c>
      <c r="AA249" s="87">
        <v>3.6999999999999998E-2</v>
      </c>
      <c r="AB249" s="87">
        <v>4.4999999999999998E-2</v>
      </c>
    </row>
    <row r="250" spans="1:28" s="10" customFormat="1" x14ac:dyDescent="0.25">
      <c r="A250" s="39" t="s">
        <v>502</v>
      </c>
      <c r="B250" s="87" t="s">
        <v>203</v>
      </c>
      <c r="C250" s="87">
        <v>0.40913661830196812</v>
      </c>
      <c r="D250" s="87">
        <v>0.19494325527941389</v>
      </c>
      <c r="E250" s="87">
        <v>6.7662692141933628E-2</v>
      </c>
      <c r="F250" s="87">
        <v>9.8118086481827321E-2</v>
      </c>
      <c r="G250" s="87">
        <v>0.20169515874156013</v>
      </c>
      <c r="H250" s="87">
        <v>4.0224105731935062E-3</v>
      </c>
      <c r="I250" s="87">
        <v>2.4421778480103434E-2</v>
      </c>
      <c r="J250" s="86">
        <v>1</v>
      </c>
      <c r="K250" s="89">
        <v>6961</v>
      </c>
      <c r="L250" s="39"/>
      <c r="M250" s="87" t="s">
        <v>203</v>
      </c>
      <c r="N250" s="87" t="s">
        <v>203</v>
      </c>
      <c r="O250" s="87">
        <v>0.39800000000000002</v>
      </c>
      <c r="P250" s="87">
        <v>0.42099999999999999</v>
      </c>
      <c r="Q250" s="87">
        <v>0.186</v>
      </c>
      <c r="R250" s="87">
        <v>0.20399999999999999</v>
      </c>
      <c r="S250" s="87">
        <v>6.2E-2</v>
      </c>
      <c r="T250" s="87">
        <v>7.3999999999999996E-2</v>
      </c>
      <c r="U250" s="87">
        <v>9.0999999999999998E-2</v>
      </c>
      <c r="V250" s="87">
        <v>0.105</v>
      </c>
      <c r="W250" s="87">
        <v>0.192</v>
      </c>
      <c r="X250" s="87">
        <v>0.21099999999999999</v>
      </c>
      <c r="Y250" s="87">
        <v>3.0000000000000001E-3</v>
      </c>
      <c r="Z250" s="87">
        <v>6.0000000000000001E-3</v>
      </c>
      <c r="AA250" s="87">
        <v>2.1000000000000001E-2</v>
      </c>
      <c r="AB250" s="87">
        <v>2.8000000000000001E-2</v>
      </c>
    </row>
    <row r="251" spans="1:28" s="10" customFormat="1" x14ac:dyDescent="0.25">
      <c r="A251" s="39" t="s">
        <v>503</v>
      </c>
      <c r="B251" s="87" t="s">
        <v>203</v>
      </c>
      <c r="C251" s="87">
        <v>0.18026418026418026</v>
      </c>
      <c r="D251" s="87">
        <v>0.37451437451437453</v>
      </c>
      <c r="E251" s="87">
        <v>0.22533022533022534</v>
      </c>
      <c r="F251" s="87">
        <v>1.4763014763014764E-2</v>
      </c>
      <c r="G251" s="87">
        <v>0.1857031857031857</v>
      </c>
      <c r="H251" s="87">
        <v>4.662004662004662E-3</v>
      </c>
      <c r="I251" s="87">
        <v>1.4763014763014764E-2</v>
      </c>
      <c r="J251" s="86">
        <v>0.99999999999999989</v>
      </c>
      <c r="K251" s="89">
        <v>1287</v>
      </c>
      <c r="L251" s="39"/>
      <c r="M251" s="87" t="s">
        <v>203</v>
      </c>
      <c r="N251" s="87" t="s">
        <v>203</v>
      </c>
      <c r="O251" s="87">
        <v>0.16</v>
      </c>
      <c r="P251" s="87">
        <v>0.20200000000000001</v>
      </c>
      <c r="Q251" s="87">
        <v>0.34799999999999998</v>
      </c>
      <c r="R251" s="87">
        <v>0.40100000000000002</v>
      </c>
      <c r="S251" s="87">
        <v>0.20300000000000001</v>
      </c>
      <c r="T251" s="87">
        <v>0.249</v>
      </c>
      <c r="U251" s="87">
        <v>8.9999999999999993E-3</v>
      </c>
      <c r="V251" s="87">
        <v>2.3E-2</v>
      </c>
      <c r="W251" s="87">
        <v>0.16500000000000001</v>
      </c>
      <c r="X251" s="87">
        <v>0.20799999999999999</v>
      </c>
      <c r="Y251" s="87">
        <v>2E-3</v>
      </c>
      <c r="Z251" s="87">
        <v>0.01</v>
      </c>
      <c r="AA251" s="87">
        <v>8.9999999999999993E-3</v>
      </c>
      <c r="AB251" s="87">
        <v>2.3E-2</v>
      </c>
    </row>
    <row r="252" spans="1:28" s="10" customFormat="1" x14ac:dyDescent="0.25">
      <c r="A252" s="39" t="s">
        <v>504</v>
      </c>
      <c r="B252" s="87" t="s">
        <v>203</v>
      </c>
      <c r="C252" s="87">
        <v>6.8212824010914054E-3</v>
      </c>
      <c r="D252" s="87">
        <v>0.46248294679399726</v>
      </c>
      <c r="E252" s="87">
        <v>0.26603001364256479</v>
      </c>
      <c r="F252" s="87">
        <v>1.6371077762619372E-2</v>
      </c>
      <c r="G252" s="87">
        <v>0.21282401091405184</v>
      </c>
      <c r="H252" s="87">
        <v>4.0927694406548429E-3</v>
      </c>
      <c r="I252" s="87">
        <v>3.1377899045020467E-2</v>
      </c>
      <c r="J252" s="86">
        <v>0.99999999999999989</v>
      </c>
      <c r="K252" s="89">
        <v>1466</v>
      </c>
      <c r="L252" s="39"/>
      <c r="M252" s="87" t="s">
        <v>203</v>
      </c>
      <c r="N252" s="87" t="s">
        <v>203</v>
      </c>
      <c r="O252" s="87">
        <v>4.0000000000000001E-3</v>
      </c>
      <c r="P252" s="87">
        <v>1.2999999999999999E-2</v>
      </c>
      <c r="Q252" s="87">
        <v>0.437</v>
      </c>
      <c r="R252" s="87">
        <v>0.48799999999999999</v>
      </c>
      <c r="S252" s="87">
        <v>0.24399999999999999</v>
      </c>
      <c r="T252" s="87">
        <v>0.28899999999999998</v>
      </c>
      <c r="U252" s="87">
        <v>1.0999999999999999E-2</v>
      </c>
      <c r="V252" s="87">
        <v>2.4E-2</v>
      </c>
      <c r="W252" s="87">
        <v>0.193</v>
      </c>
      <c r="X252" s="87">
        <v>0.23499999999999999</v>
      </c>
      <c r="Y252" s="87">
        <v>2E-3</v>
      </c>
      <c r="Z252" s="87">
        <v>8.9999999999999993E-3</v>
      </c>
      <c r="AA252" s="87">
        <v>2.4E-2</v>
      </c>
      <c r="AB252" s="87">
        <v>4.2000000000000003E-2</v>
      </c>
    </row>
    <row r="253" spans="1:28" s="10" customFormat="1" x14ac:dyDescent="0.25">
      <c r="A253" s="39" t="s">
        <v>505</v>
      </c>
      <c r="B253" s="87" t="s">
        <v>203</v>
      </c>
      <c r="C253" s="87">
        <v>7.6631259484066766E-2</v>
      </c>
      <c r="D253" s="87">
        <v>0.44764795144157815</v>
      </c>
      <c r="E253" s="87">
        <v>0.12215477996965099</v>
      </c>
      <c r="F253" s="87">
        <v>1.6691957511380879E-2</v>
      </c>
      <c r="G253" s="87">
        <v>0.29893778452200304</v>
      </c>
      <c r="H253" s="87">
        <v>6.828528072837633E-3</v>
      </c>
      <c r="I253" s="87">
        <v>3.1107738998482549E-2</v>
      </c>
      <c r="J253" s="86">
        <v>0.99999999999999989</v>
      </c>
      <c r="K253" s="89">
        <v>1318</v>
      </c>
      <c r="L253" s="39"/>
      <c r="M253" s="87" t="s">
        <v>203</v>
      </c>
      <c r="N253" s="87" t="s">
        <v>203</v>
      </c>
      <c r="O253" s="87">
        <v>6.3E-2</v>
      </c>
      <c r="P253" s="87">
        <v>9.1999999999999998E-2</v>
      </c>
      <c r="Q253" s="87">
        <v>0.42099999999999999</v>
      </c>
      <c r="R253" s="87">
        <v>0.47499999999999998</v>
      </c>
      <c r="S253" s="87">
        <v>0.106</v>
      </c>
      <c r="T253" s="87">
        <v>0.14099999999999999</v>
      </c>
      <c r="U253" s="87">
        <v>1.0999999999999999E-2</v>
      </c>
      <c r="V253" s="87">
        <v>2.5000000000000001E-2</v>
      </c>
      <c r="W253" s="87">
        <v>0.27500000000000002</v>
      </c>
      <c r="X253" s="87">
        <v>0.32400000000000001</v>
      </c>
      <c r="Y253" s="87">
        <v>4.0000000000000001E-3</v>
      </c>
      <c r="Z253" s="87">
        <v>1.2999999999999999E-2</v>
      </c>
      <c r="AA253" s="87">
        <v>2.3E-2</v>
      </c>
      <c r="AB253" s="87">
        <v>4.2000000000000003E-2</v>
      </c>
    </row>
    <row r="254" spans="1:28" s="10" customFormat="1" x14ac:dyDescent="0.25">
      <c r="A254" s="39" t="s">
        <v>506</v>
      </c>
      <c r="B254" s="87">
        <v>1.4690759512266784E-3</v>
      </c>
      <c r="C254" s="87">
        <v>0.15146173057147055</v>
      </c>
      <c r="D254" s="87">
        <v>0.29675334214778903</v>
      </c>
      <c r="E254" s="87">
        <v>0.17217570148376671</v>
      </c>
      <c r="F254" s="87">
        <v>2.3652122814749522E-2</v>
      </c>
      <c r="G254" s="87">
        <v>0.3151167915381225</v>
      </c>
      <c r="H254" s="87">
        <v>8.0799177317467316E-3</v>
      </c>
      <c r="I254" s="87">
        <v>3.129131776112825E-2</v>
      </c>
      <c r="J254" s="86">
        <v>1</v>
      </c>
      <c r="K254" s="89">
        <v>6807</v>
      </c>
      <c r="L254" s="39"/>
      <c r="M254" s="87">
        <v>1E-3</v>
      </c>
      <c r="N254" s="87">
        <v>3.0000000000000001E-3</v>
      </c>
      <c r="O254" s="87">
        <v>0.14299999999999999</v>
      </c>
      <c r="P254" s="87">
        <v>0.16</v>
      </c>
      <c r="Q254" s="87">
        <v>0.28599999999999998</v>
      </c>
      <c r="R254" s="87">
        <v>0.308</v>
      </c>
      <c r="S254" s="87">
        <v>0.16300000000000001</v>
      </c>
      <c r="T254" s="87">
        <v>0.18099999999999999</v>
      </c>
      <c r="U254" s="87">
        <v>0.02</v>
      </c>
      <c r="V254" s="87">
        <v>2.8000000000000001E-2</v>
      </c>
      <c r="W254" s="87">
        <v>0.30399999999999999</v>
      </c>
      <c r="X254" s="87">
        <v>0.32600000000000001</v>
      </c>
      <c r="Y254" s="87">
        <v>6.0000000000000001E-3</v>
      </c>
      <c r="Z254" s="87">
        <v>1.0999999999999999E-2</v>
      </c>
      <c r="AA254" s="87">
        <v>2.7E-2</v>
      </c>
      <c r="AB254" s="87">
        <v>3.5999999999999997E-2</v>
      </c>
    </row>
    <row r="255" spans="1:28" s="10" customFormat="1" x14ac:dyDescent="0.25">
      <c r="A255" s="39" t="s">
        <v>507</v>
      </c>
      <c r="B255" s="87" t="s">
        <v>203</v>
      </c>
      <c r="C255" s="87">
        <v>0.28919525488938763</v>
      </c>
      <c r="D255" s="87">
        <v>0.25889708239820453</v>
      </c>
      <c r="E255" s="87">
        <v>0.12039115100993908</v>
      </c>
      <c r="F255" s="87">
        <v>1.074062199422892E-2</v>
      </c>
      <c r="G255" s="87">
        <v>0.28037832638666238</v>
      </c>
      <c r="H255" s="87">
        <v>5.2901571016351397E-3</v>
      </c>
      <c r="I255" s="87">
        <v>3.5107406219942287E-2</v>
      </c>
      <c r="J255" s="86">
        <v>0.99999999999999989</v>
      </c>
      <c r="K255" s="89">
        <v>6238</v>
      </c>
      <c r="L255" s="39"/>
      <c r="M255" s="87" t="s">
        <v>203</v>
      </c>
      <c r="N255" s="87" t="s">
        <v>203</v>
      </c>
      <c r="O255" s="87">
        <v>0.27800000000000002</v>
      </c>
      <c r="P255" s="87">
        <v>0.30099999999999999</v>
      </c>
      <c r="Q255" s="87">
        <v>0.248</v>
      </c>
      <c r="R255" s="87">
        <v>0.27</v>
      </c>
      <c r="S255" s="87">
        <v>0.113</v>
      </c>
      <c r="T255" s="87">
        <v>0.129</v>
      </c>
      <c r="U255" s="87">
        <v>8.0000000000000002E-3</v>
      </c>
      <c r="V255" s="87">
        <v>1.4E-2</v>
      </c>
      <c r="W255" s="87">
        <v>0.26900000000000002</v>
      </c>
      <c r="X255" s="87">
        <v>0.29199999999999998</v>
      </c>
      <c r="Y255" s="87">
        <v>4.0000000000000001E-3</v>
      </c>
      <c r="Z255" s="87">
        <v>7.0000000000000001E-3</v>
      </c>
      <c r="AA255" s="87">
        <v>3.1E-2</v>
      </c>
      <c r="AB255" s="87">
        <v>0.04</v>
      </c>
    </row>
    <row r="256" spans="1:28" s="10" customFormat="1" x14ac:dyDescent="0.25">
      <c r="A256" s="39" t="s">
        <v>508</v>
      </c>
      <c r="B256" s="87" t="s">
        <v>203</v>
      </c>
      <c r="C256" s="87">
        <v>0.15195426748205265</v>
      </c>
      <c r="D256" s="87">
        <v>0.21124700877426217</v>
      </c>
      <c r="E256" s="87">
        <v>9.7846317468758312E-2</v>
      </c>
      <c r="F256" s="87">
        <v>3.0045200744482851E-2</v>
      </c>
      <c r="G256" s="87">
        <v>0.4740760436054241</v>
      </c>
      <c r="H256" s="87">
        <v>7.0459984046796062E-3</v>
      </c>
      <c r="I256" s="87">
        <v>2.7785163520340335E-2</v>
      </c>
      <c r="J256" s="86">
        <v>1</v>
      </c>
      <c r="K256" s="89">
        <v>7522</v>
      </c>
      <c r="L256" s="39"/>
      <c r="M256" s="87" t="s">
        <v>203</v>
      </c>
      <c r="N256" s="87" t="s">
        <v>203</v>
      </c>
      <c r="O256" s="87">
        <v>0.14399999999999999</v>
      </c>
      <c r="P256" s="87">
        <v>0.16</v>
      </c>
      <c r="Q256" s="87">
        <v>0.20200000000000001</v>
      </c>
      <c r="R256" s="87">
        <v>0.221</v>
      </c>
      <c r="S256" s="87">
        <v>9.0999999999999998E-2</v>
      </c>
      <c r="T256" s="87">
        <v>0.105</v>
      </c>
      <c r="U256" s="87">
        <v>2.5999999999999999E-2</v>
      </c>
      <c r="V256" s="87">
        <v>3.4000000000000002E-2</v>
      </c>
      <c r="W256" s="87">
        <v>0.46300000000000002</v>
      </c>
      <c r="X256" s="87">
        <v>0.48499999999999999</v>
      </c>
      <c r="Y256" s="87">
        <v>5.0000000000000001E-3</v>
      </c>
      <c r="Z256" s="87">
        <v>8.9999999999999993E-3</v>
      </c>
      <c r="AA256" s="87">
        <v>2.4E-2</v>
      </c>
      <c r="AB256" s="87">
        <v>3.2000000000000001E-2</v>
      </c>
    </row>
    <row r="257" spans="1:28" s="10" customFormat="1" x14ac:dyDescent="0.25">
      <c r="A257" s="39" t="s">
        <v>509</v>
      </c>
      <c r="B257" s="87" t="s">
        <v>203</v>
      </c>
      <c r="C257" s="87">
        <v>0.35755466115522683</v>
      </c>
      <c r="D257" s="87">
        <v>0.41077450233873597</v>
      </c>
      <c r="E257" s="87">
        <v>9.6160121831828566E-2</v>
      </c>
      <c r="F257" s="87">
        <v>1.351571848145328E-2</v>
      </c>
      <c r="G257" s="87">
        <v>8.3541825301860106E-2</v>
      </c>
      <c r="H257" s="87">
        <v>2.3115413901881867E-3</v>
      </c>
      <c r="I257" s="87">
        <v>3.6141629500707061E-2</v>
      </c>
      <c r="J257" s="86">
        <v>1</v>
      </c>
      <c r="K257" s="89">
        <v>36772</v>
      </c>
      <c r="L257" s="39"/>
      <c r="M257" s="87" t="s">
        <v>203</v>
      </c>
      <c r="N257" s="87" t="s">
        <v>203</v>
      </c>
      <c r="O257" s="87">
        <v>0.35299999999999998</v>
      </c>
      <c r="P257" s="87">
        <v>0.36199999999999999</v>
      </c>
      <c r="Q257" s="87">
        <v>0.40600000000000003</v>
      </c>
      <c r="R257" s="87">
        <v>0.41599999999999998</v>
      </c>
      <c r="S257" s="87">
        <v>9.2999999999999999E-2</v>
      </c>
      <c r="T257" s="87">
        <v>9.9000000000000005E-2</v>
      </c>
      <c r="U257" s="87">
        <v>1.2E-2</v>
      </c>
      <c r="V257" s="87">
        <v>1.4999999999999999E-2</v>
      </c>
      <c r="W257" s="87">
        <v>8.1000000000000003E-2</v>
      </c>
      <c r="X257" s="87">
        <v>8.5999999999999993E-2</v>
      </c>
      <c r="Y257" s="87">
        <v>2E-3</v>
      </c>
      <c r="Z257" s="87">
        <v>3.0000000000000001E-3</v>
      </c>
      <c r="AA257" s="87">
        <v>3.4000000000000002E-2</v>
      </c>
      <c r="AB257" s="87">
        <v>3.7999999999999999E-2</v>
      </c>
    </row>
    <row r="258" spans="1:28" s="10" customFormat="1" x14ac:dyDescent="0.25">
      <c r="A258" s="39" t="s">
        <v>510</v>
      </c>
      <c r="B258" s="87" t="s">
        <v>203</v>
      </c>
      <c r="C258" s="87">
        <v>0.12857142857142856</v>
      </c>
      <c r="D258" s="87">
        <v>0.28163265306122448</v>
      </c>
      <c r="E258" s="87">
        <v>0.3122448979591837</v>
      </c>
      <c r="F258" s="87">
        <v>2.8571428571428571E-2</v>
      </c>
      <c r="G258" s="87">
        <v>0.21224489795918366</v>
      </c>
      <c r="H258" s="87">
        <v>2.0408163265306124E-3</v>
      </c>
      <c r="I258" s="87">
        <v>3.4693877551020408E-2</v>
      </c>
      <c r="J258" s="86">
        <v>1</v>
      </c>
      <c r="K258" s="89">
        <v>490</v>
      </c>
      <c r="L258" s="39"/>
      <c r="M258" s="87" t="s">
        <v>203</v>
      </c>
      <c r="N258" s="87" t="s">
        <v>203</v>
      </c>
      <c r="O258" s="87">
        <v>0.10199999999999999</v>
      </c>
      <c r="P258" s="87">
        <v>0.161</v>
      </c>
      <c r="Q258" s="87">
        <v>0.24399999999999999</v>
      </c>
      <c r="R258" s="87">
        <v>0.32300000000000001</v>
      </c>
      <c r="S258" s="87">
        <v>0.27300000000000002</v>
      </c>
      <c r="T258" s="87">
        <v>0.35499999999999998</v>
      </c>
      <c r="U258" s="87">
        <v>1.7000000000000001E-2</v>
      </c>
      <c r="V258" s="87">
        <v>4.7E-2</v>
      </c>
      <c r="W258" s="87">
        <v>0.17799999999999999</v>
      </c>
      <c r="X258" s="87">
        <v>0.251</v>
      </c>
      <c r="Y258" s="87">
        <v>0</v>
      </c>
      <c r="Z258" s="87">
        <v>1.0999999999999999E-2</v>
      </c>
      <c r="AA258" s="87">
        <v>2.1999999999999999E-2</v>
      </c>
      <c r="AB258" s="87">
        <v>5.5E-2</v>
      </c>
    </row>
    <row r="259" spans="1:28" s="10" customFormat="1" x14ac:dyDescent="0.25">
      <c r="A259" s="39" t="s">
        <v>511</v>
      </c>
      <c r="B259" s="87" t="s">
        <v>203</v>
      </c>
      <c r="C259" s="87">
        <v>0.20541871921182267</v>
      </c>
      <c r="D259" s="87">
        <v>0.3645320197044335</v>
      </c>
      <c r="E259" s="87">
        <v>0.14285714285714285</v>
      </c>
      <c r="F259" s="87">
        <v>1.5270935960591134E-2</v>
      </c>
      <c r="G259" s="87">
        <v>0.22068965517241379</v>
      </c>
      <c r="H259" s="87">
        <v>1.477832512315271E-3</v>
      </c>
      <c r="I259" s="87">
        <v>4.9753694581280788E-2</v>
      </c>
      <c r="J259" s="86">
        <v>0.99999999999999989</v>
      </c>
      <c r="K259" s="89">
        <v>2030</v>
      </c>
      <c r="L259" s="39"/>
      <c r="M259" s="87" t="s">
        <v>203</v>
      </c>
      <c r="N259" s="87" t="s">
        <v>203</v>
      </c>
      <c r="O259" s="87">
        <v>0.188</v>
      </c>
      <c r="P259" s="87">
        <v>0.224</v>
      </c>
      <c r="Q259" s="87">
        <v>0.34399999999999997</v>
      </c>
      <c r="R259" s="87">
        <v>0.38600000000000001</v>
      </c>
      <c r="S259" s="87">
        <v>0.128</v>
      </c>
      <c r="T259" s="87">
        <v>0.159</v>
      </c>
      <c r="U259" s="87">
        <v>1.0999999999999999E-2</v>
      </c>
      <c r="V259" s="87">
        <v>2.1999999999999999E-2</v>
      </c>
      <c r="W259" s="87">
        <v>0.20300000000000001</v>
      </c>
      <c r="X259" s="87">
        <v>0.23899999999999999</v>
      </c>
      <c r="Y259" s="87">
        <v>1E-3</v>
      </c>
      <c r="Z259" s="87">
        <v>4.0000000000000001E-3</v>
      </c>
      <c r="AA259" s="87">
        <v>4.1000000000000002E-2</v>
      </c>
      <c r="AB259" s="87">
        <v>0.06</v>
      </c>
    </row>
    <row r="260" spans="1:28" s="10" customFormat="1" x14ac:dyDescent="0.25">
      <c r="A260" s="39" t="s">
        <v>512</v>
      </c>
      <c r="B260" s="87" t="s">
        <v>203</v>
      </c>
      <c r="C260" s="87">
        <v>0.27536231884057971</v>
      </c>
      <c r="D260" s="87">
        <v>0.23395445134575568</v>
      </c>
      <c r="E260" s="87">
        <v>6.7632850241545889E-2</v>
      </c>
      <c r="F260" s="87">
        <v>8.1435472739820561E-2</v>
      </c>
      <c r="G260" s="87">
        <v>0.30986887508626637</v>
      </c>
      <c r="H260" s="87">
        <v>5.521048999309869E-3</v>
      </c>
      <c r="I260" s="87">
        <v>2.6224982746721876E-2</v>
      </c>
      <c r="J260" s="86">
        <v>0.99999999999999989</v>
      </c>
      <c r="K260" s="89">
        <v>5796</v>
      </c>
      <c r="L260" s="39"/>
      <c r="M260" s="87" t="s">
        <v>203</v>
      </c>
      <c r="N260" s="87" t="s">
        <v>203</v>
      </c>
      <c r="O260" s="87">
        <v>0.26400000000000001</v>
      </c>
      <c r="P260" s="87">
        <v>0.28699999999999998</v>
      </c>
      <c r="Q260" s="87">
        <v>0.223</v>
      </c>
      <c r="R260" s="87">
        <v>0.245</v>
      </c>
      <c r="S260" s="87">
        <v>6.0999999999999999E-2</v>
      </c>
      <c r="T260" s="87">
        <v>7.3999999999999996E-2</v>
      </c>
      <c r="U260" s="87">
        <v>7.4999999999999997E-2</v>
      </c>
      <c r="V260" s="87">
        <v>8.8999999999999996E-2</v>
      </c>
      <c r="W260" s="87">
        <v>0.29799999999999999</v>
      </c>
      <c r="X260" s="87">
        <v>0.32200000000000001</v>
      </c>
      <c r="Y260" s="87">
        <v>4.0000000000000001E-3</v>
      </c>
      <c r="Z260" s="87">
        <v>8.0000000000000002E-3</v>
      </c>
      <c r="AA260" s="87">
        <v>2.1999999999999999E-2</v>
      </c>
      <c r="AB260" s="87">
        <v>3.1E-2</v>
      </c>
    </row>
    <row r="261" spans="1:28" s="10" customFormat="1" x14ac:dyDescent="0.25">
      <c r="A261" s="39" t="s">
        <v>513</v>
      </c>
      <c r="B261" s="87" t="s">
        <v>203</v>
      </c>
      <c r="C261" s="87">
        <v>0.54826464208242953</v>
      </c>
      <c r="D261" s="87">
        <v>0.19088937093275488</v>
      </c>
      <c r="E261" s="87">
        <v>8.4598698481561818E-2</v>
      </c>
      <c r="F261" s="87">
        <v>2.1149674620390455E-2</v>
      </c>
      <c r="G261" s="87">
        <v>0.10954446854663774</v>
      </c>
      <c r="H261" s="87" t="s">
        <v>203</v>
      </c>
      <c r="I261" s="87">
        <v>4.5553145336225599E-2</v>
      </c>
      <c r="J261" s="86">
        <v>0.99999999999999989</v>
      </c>
      <c r="K261" s="89">
        <v>1844</v>
      </c>
      <c r="L261" s="39"/>
      <c r="M261" s="87" t="s">
        <v>203</v>
      </c>
      <c r="N261" s="87" t="s">
        <v>203</v>
      </c>
      <c r="O261" s="87">
        <v>0.52500000000000002</v>
      </c>
      <c r="P261" s="87">
        <v>0.57099999999999995</v>
      </c>
      <c r="Q261" s="87">
        <v>0.17399999999999999</v>
      </c>
      <c r="R261" s="87">
        <v>0.20899999999999999</v>
      </c>
      <c r="S261" s="87">
        <v>7.2999999999999995E-2</v>
      </c>
      <c r="T261" s="87">
        <v>9.8000000000000004E-2</v>
      </c>
      <c r="U261" s="87">
        <v>1.6E-2</v>
      </c>
      <c r="V261" s="87">
        <v>2.9000000000000001E-2</v>
      </c>
      <c r="W261" s="87">
        <v>9.6000000000000002E-2</v>
      </c>
      <c r="X261" s="87">
        <v>0.125</v>
      </c>
      <c r="Y261" s="87" t="s">
        <v>203</v>
      </c>
      <c r="Z261" s="87" t="s">
        <v>203</v>
      </c>
      <c r="AA261" s="87">
        <v>3.6999999999999998E-2</v>
      </c>
      <c r="AB261" s="87">
        <v>5.6000000000000001E-2</v>
      </c>
    </row>
    <row r="262" spans="1:28" s="10" customFormat="1" x14ac:dyDescent="0.25">
      <c r="A262" s="39" t="s">
        <v>514</v>
      </c>
      <c r="B262" s="87" t="s">
        <v>203</v>
      </c>
      <c r="C262" s="87">
        <v>0.49384787472035796</v>
      </c>
      <c r="D262" s="87">
        <v>0.30536912751677853</v>
      </c>
      <c r="E262" s="87">
        <v>7.5223713646532436E-2</v>
      </c>
      <c r="F262" s="87">
        <v>7.1308724832214766E-3</v>
      </c>
      <c r="G262" s="87">
        <v>8.0257270693512309E-2</v>
      </c>
      <c r="H262" s="87">
        <v>3.3557046979865771E-3</v>
      </c>
      <c r="I262" s="87">
        <v>3.4815436241610737E-2</v>
      </c>
      <c r="J262" s="86">
        <v>1.0000000000000002</v>
      </c>
      <c r="K262" s="89">
        <v>7152</v>
      </c>
      <c r="L262" s="39"/>
      <c r="M262" s="87" t="s">
        <v>203</v>
      </c>
      <c r="N262" s="87" t="s">
        <v>203</v>
      </c>
      <c r="O262" s="87">
        <v>0.48199999999999998</v>
      </c>
      <c r="P262" s="87">
        <v>0.505</v>
      </c>
      <c r="Q262" s="87">
        <v>0.29499999999999998</v>
      </c>
      <c r="R262" s="87">
        <v>0.316</v>
      </c>
      <c r="S262" s="87">
        <v>6.9000000000000006E-2</v>
      </c>
      <c r="T262" s="87">
        <v>8.2000000000000003E-2</v>
      </c>
      <c r="U262" s="87">
        <v>5.0000000000000001E-3</v>
      </c>
      <c r="V262" s="87">
        <v>8.9999999999999993E-3</v>
      </c>
      <c r="W262" s="87">
        <v>7.3999999999999996E-2</v>
      </c>
      <c r="X262" s="87">
        <v>8.6999999999999994E-2</v>
      </c>
      <c r="Y262" s="87">
        <v>2E-3</v>
      </c>
      <c r="Z262" s="87">
        <v>5.0000000000000001E-3</v>
      </c>
      <c r="AA262" s="87">
        <v>3.1E-2</v>
      </c>
      <c r="AB262" s="87">
        <v>3.9E-2</v>
      </c>
    </row>
    <row r="263" spans="1:28" s="10" customFormat="1" x14ac:dyDescent="0.25">
      <c r="A263" s="39" t="s">
        <v>515</v>
      </c>
      <c r="B263" s="87" t="s">
        <v>203</v>
      </c>
      <c r="C263" s="87">
        <v>0.37784371909000991</v>
      </c>
      <c r="D263" s="87">
        <v>0.39268051434223539</v>
      </c>
      <c r="E263" s="87">
        <v>0.10979228486646884</v>
      </c>
      <c r="F263" s="87">
        <v>3.956478733926805E-3</v>
      </c>
      <c r="G263" s="87">
        <v>9.0999010880316519E-2</v>
      </c>
      <c r="H263" s="87">
        <v>4.945598417408506E-3</v>
      </c>
      <c r="I263" s="87">
        <v>1.9782393669634024E-2</v>
      </c>
      <c r="J263" s="86">
        <v>1</v>
      </c>
      <c r="K263" s="89">
        <v>1011</v>
      </c>
      <c r="L263" s="39"/>
      <c r="M263" s="87" t="s">
        <v>203</v>
      </c>
      <c r="N263" s="87" t="s">
        <v>203</v>
      </c>
      <c r="O263" s="87">
        <v>0.34799999999999998</v>
      </c>
      <c r="P263" s="87">
        <v>0.40799999999999997</v>
      </c>
      <c r="Q263" s="87">
        <v>0.36299999999999999</v>
      </c>
      <c r="R263" s="87">
        <v>0.42299999999999999</v>
      </c>
      <c r="S263" s="87">
        <v>9.1999999999999998E-2</v>
      </c>
      <c r="T263" s="87">
        <v>0.13100000000000001</v>
      </c>
      <c r="U263" s="87">
        <v>2E-3</v>
      </c>
      <c r="V263" s="87">
        <v>0.01</v>
      </c>
      <c r="W263" s="87">
        <v>7.4999999999999997E-2</v>
      </c>
      <c r="X263" s="87">
        <v>0.11</v>
      </c>
      <c r="Y263" s="87">
        <v>2E-3</v>
      </c>
      <c r="Z263" s="87">
        <v>1.2E-2</v>
      </c>
      <c r="AA263" s="87">
        <v>1.2999999999999999E-2</v>
      </c>
      <c r="AB263" s="87">
        <v>0.03</v>
      </c>
    </row>
    <row r="264" spans="1:28" s="10" customFormat="1" x14ac:dyDescent="0.25">
      <c r="A264" s="39" t="s">
        <v>516</v>
      </c>
      <c r="B264" s="87">
        <v>5.7882661422484431E-2</v>
      </c>
      <c r="C264" s="87">
        <v>0.32947954941434215</v>
      </c>
      <c r="D264" s="87">
        <v>0.25730649140057615</v>
      </c>
      <c r="E264" s="87">
        <v>9.1228070175438603E-2</v>
      </c>
      <c r="F264" s="87">
        <v>1.7781917921647777E-2</v>
      </c>
      <c r="G264" s="87">
        <v>0.21151305007849022</v>
      </c>
      <c r="H264" s="87">
        <v>3.9917887146578342E-3</v>
      </c>
      <c r="I264" s="87">
        <v>3.0816470872362816E-2</v>
      </c>
      <c r="J264" s="86">
        <v>1</v>
      </c>
      <c r="K264" s="89">
        <v>289845</v>
      </c>
      <c r="L264" s="39"/>
      <c r="M264" s="87">
        <v>5.7000000000000002E-2</v>
      </c>
      <c r="N264" s="87">
        <v>5.8999999999999997E-2</v>
      </c>
      <c r="O264" s="87">
        <v>0.32800000000000001</v>
      </c>
      <c r="P264" s="87">
        <v>0.33100000000000002</v>
      </c>
      <c r="Q264" s="87">
        <v>0.25600000000000001</v>
      </c>
      <c r="R264" s="87">
        <v>0.25900000000000001</v>
      </c>
      <c r="S264" s="87">
        <v>0.09</v>
      </c>
      <c r="T264" s="87">
        <v>9.1999999999999998E-2</v>
      </c>
      <c r="U264" s="87">
        <v>1.7000000000000001E-2</v>
      </c>
      <c r="V264" s="87">
        <v>1.7999999999999999E-2</v>
      </c>
      <c r="W264" s="87">
        <v>0.21</v>
      </c>
      <c r="X264" s="87">
        <v>0.21299999999999999</v>
      </c>
      <c r="Y264" s="87">
        <v>4.0000000000000001E-3</v>
      </c>
      <c r="Z264" s="87">
        <v>4.0000000000000001E-3</v>
      </c>
      <c r="AA264" s="87">
        <v>0.03</v>
      </c>
      <c r="AB264" s="87">
        <v>3.1E-2</v>
      </c>
    </row>
    <row r="265" spans="1:28" s="10" customFormat="1" x14ac:dyDescent="0.25">
      <c r="A265" s="39" t="s">
        <v>517</v>
      </c>
      <c r="B265" s="87" t="s">
        <v>203</v>
      </c>
      <c r="C265" s="87">
        <v>0.38098396904367055</v>
      </c>
      <c r="D265" s="87">
        <v>0.27650635710337201</v>
      </c>
      <c r="E265" s="87">
        <v>0.11708126036484245</v>
      </c>
      <c r="F265" s="87">
        <v>1.5478164731896076E-2</v>
      </c>
      <c r="G265" s="87">
        <v>0.18175787728026535</v>
      </c>
      <c r="H265" s="87">
        <v>3.9800995024875619E-3</v>
      </c>
      <c r="I265" s="87">
        <v>2.4212271973466003E-2</v>
      </c>
      <c r="J265" s="86">
        <v>1.0000000000000002</v>
      </c>
      <c r="K265" s="89">
        <v>9045</v>
      </c>
      <c r="L265" s="39"/>
      <c r="M265" s="87" t="s">
        <v>203</v>
      </c>
      <c r="N265" s="87" t="s">
        <v>203</v>
      </c>
      <c r="O265" s="87">
        <v>0.371</v>
      </c>
      <c r="P265" s="87">
        <v>0.39100000000000001</v>
      </c>
      <c r="Q265" s="87">
        <v>0.26700000000000002</v>
      </c>
      <c r="R265" s="87">
        <v>0.28599999999999998</v>
      </c>
      <c r="S265" s="87">
        <v>0.111</v>
      </c>
      <c r="T265" s="87">
        <v>0.124</v>
      </c>
      <c r="U265" s="87">
        <v>1.2999999999999999E-2</v>
      </c>
      <c r="V265" s="87">
        <v>1.7999999999999999E-2</v>
      </c>
      <c r="W265" s="87">
        <v>0.17399999999999999</v>
      </c>
      <c r="X265" s="87">
        <v>0.19</v>
      </c>
      <c r="Y265" s="87">
        <v>3.0000000000000001E-3</v>
      </c>
      <c r="Z265" s="87">
        <v>6.0000000000000001E-3</v>
      </c>
      <c r="AA265" s="87">
        <v>2.1000000000000001E-2</v>
      </c>
      <c r="AB265" s="87">
        <v>2.8000000000000001E-2</v>
      </c>
    </row>
    <row r="266" spans="1:28" s="10" customFormat="1" x14ac:dyDescent="0.25">
      <c r="A266" s="39" t="s">
        <v>518</v>
      </c>
      <c r="B266" s="87" t="s">
        <v>203</v>
      </c>
      <c r="C266" s="87">
        <v>0.2464884458541006</v>
      </c>
      <c r="D266" s="87">
        <v>0.46669687358405076</v>
      </c>
      <c r="E266" s="87">
        <v>0.15994562754870864</v>
      </c>
      <c r="F266" s="87">
        <v>3.3076574535568642E-2</v>
      </c>
      <c r="G266" s="87">
        <v>6.7059356592659713E-2</v>
      </c>
      <c r="H266" s="87" t="s">
        <v>203</v>
      </c>
      <c r="I266" s="87">
        <v>2.6733121884911646E-2</v>
      </c>
      <c r="J266" s="86">
        <v>1</v>
      </c>
      <c r="K266" s="89">
        <v>2207</v>
      </c>
      <c r="L266" s="39"/>
      <c r="M266" s="87" t="s">
        <v>203</v>
      </c>
      <c r="N266" s="87" t="s">
        <v>203</v>
      </c>
      <c r="O266" s="87">
        <v>0.22900000000000001</v>
      </c>
      <c r="P266" s="87">
        <v>0.26500000000000001</v>
      </c>
      <c r="Q266" s="87">
        <v>0.44600000000000001</v>
      </c>
      <c r="R266" s="87">
        <v>0.48799999999999999</v>
      </c>
      <c r="S266" s="87">
        <v>0.14499999999999999</v>
      </c>
      <c r="T266" s="87">
        <v>0.17599999999999999</v>
      </c>
      <c r="U266" s="87">
        <v>2.5999999999999999E-2</v>
      </c>
      <c r="V266" s="87">
        <v>4.1000000000000002E-2</v>
      </c>
      <c r="W266" s="87">
        <v>5.7000000000000002E-2</v>
      </c>
      <c r="X266" s="87">
        <v>7.8E-2</v>
      </c>
      <c r="Y266" s="87" t="s">
        <v>203</v>
      </c>
      <c r="Z266" s="87" t="s">
        <v>203</v>
      </c>
      <c r="AA266" s="87">
        <v>2.1000000000000001E-2</v>
      </c>
      <c r="AB266" s="87">
        <v>3.4000000000000002E-2</v>
      </c>
    </row>
    <row r="267" spans="1:28" s="10" customFormat="1" x14ac:dyDescent="0.25">
      <c r="A267" s="39" t="s">
        <v>519</v>
      </c>
      <c r="B267" s="87" t="s">
        <v>203</v>
      </c>
      <c r="C267" s="87">
        <v>1.2594458438287154E-2</v>
      </c>
      <c r="D267" s="87">
        <v>0.18073047858942065</v>
      </c>
      <c r="E267" s="87">
        <v>0.16330814441645675</v>
      </c>
      <c r="F267" s="87">
        <v>2.7287993282955499E-2</v>
      </c>
      <c r="G267" s="87">
        <v>0.58816120906801006</v>
      </c>
      <c r="H267" s="87">
        <v>6.9269521410579345E-3</v>
      </c>
      <c r="I267" s="87">
        <v>2.0990764063811923E-2</v>
      </c>
      <c r="J267" s="86">
        <v>1</v>
      </c>
      <c r="K267" s="89">
        <v>4764</v>
      </c>
      <c r="L267" s="39"/>
      <c r="M267" s="87" t="s">
        <v>203</v>
      </c>
      <c r="N267" s="87" t="s">
        <v>203</v>
      </c>
      <c r="O267" s="87">
        <v>0.01</v>
      </c>
      <c r="P267" s="87">
        <v>1.6E-2</v>
      </c>
      <c r="Q267" s="87">
        <v>0.17</v>
      </c>
      <c r="R267" s="87">
        <v>0.192</v>
      </c>
      <c r="S267" s="87">
        <v>0.153</v>
      </c>
      <c r="T267" s="87">
        <v>0.17399999999999999</v>
      </c>
      <c r="U267" s="87">
        <v>2.3E-2</v>
      </c>
      <c r="V267" s="87">
        <v>3.2000000000000001E-2</v>
      </c>
      <c r="W267" s="87">
        <v>0.57399999999999995</v>
      </c>
      <c r="X267" s="87">
        <v>0.60199999999999998</v>
      </c>
      <c r="Y267" s="87">
        <v>5.0000000000000001E-3</v>
      </c>
      <c r="Z267" s="87">
        <v>0.01</v>
      </c>
      <c r="AA267" s="87">
        <v>1.7000000000000001E-2</v>
      </c>
      <c r="AB267" s="87">
        <v>2.5000000000000001E-2</v>
      </c>
    </row>
    <row r="268" spans="1:28" s="10" customFormat="1" x14ac:dyDescent="0.25">
      <c r="A268" s="39" t="s">
        <v>520</v>
      </c>
      <c r="B268" s="87" t="s">
        <v>203</v>
      </c>
      <c r="C268" s="87">
        <v>0.10538461538461538</v>
      </c>
      <c r="D268" s="87">
        <v>0.20076923076923076</v>
      </c>
      <c r="E268" s="87">
        <v>7.6794871794871794E-2</v>
      </c>
      <c r="F268" s="87">
        <v>1.2051282051282051E-2</v>
      </c>
      <c r="G268" s="87">
        <v>0.55179487179487174</v>
      </c>
      <c r="H268" s="87">
        <v>2.1025641025641025E-2</v>
      </c>
      <c r="I268" s="87">
        <v>3.2179487179487182E-2</v>
      </c>
      <c r="J268" s="86">
        <v>0.99999999999999978</v>
      </c>
      <c r="K268" s="89">
        <v>7800</v>
      </c>
      <c r="L268" s="39"/>
      <c r="M268" s="87" t="s">
        <v>203</v>
      </c>
      <c r="N268" s="87" t="s">
        <v>203</v>
      </c>
      <c r="O268" s="87">
        <v>9.9000000000000005E-2</v>
      </c>
      <c r="P268" s="87">
        <v>0.112</v>
      </c>
      <c r="Q268" s="87">
        <v>0.192</v>
      </c>
      <c r="R268" s="87">
        <v>0.21</v>
      </c>
      <c r="S268" s="87">
        <v>7.0999999999999994E-2</v>
      </c>
      <c r="T268" s="87">
        <v>8.3000000000000004E-2</v>
      </c>
      <c r="U268" s="87">
        <v>0.01</v>
      </c>
      <c r="V268" s="87">
        <v>1.4999999999999999E-2</v>
      </c>
      <c r="W268" s="87">
        <v>0.54100000000000004</v>
      </c>
      <c r="X268" s="87">
        <v>0.56299999999999994</v>
      </c>
      <c r="Y268" s="87">
        <v>1.7999999999999999E-2</v>
      </c>
      <c r="Z268" s="87">
        <v>2.4E-2</v>
      </c>
      <c r="AA268" s="87">
        <v>2.8000000000000001E-2</v>
      </c>
      <c r="AB268" s="87">
        <v>3.5999999999999997E-2</v>
      </c>
    </row>
    <row r="269" spans="1:28" s="10" customFormat="1" x14ac:dyDescent="0.25">
      <c r="A269" s="39" t="s">
        <v>521</v>
      </c>
      <c r="B269" s="87">
        <v>0.35649784059678052</v>
      </c>
      <c r="C269" s="87">
        <v>0.19552414605418139</v>
      </c>
      <c r="D269" s="87">
        <v>0.23400078523753434</v>
      </c>
      <c r="E269" s="87">
        <v>8.5198272477424425E-2</v>
      </c>
      <c r="F269" s="87">
        <v>8.2449941107184919E-3</v>
      </c>
      <c r="G269" s="87">
        <v>9.5798979191205336E-2</v>
      </c>
      <c r="H269" s="87">
        <v>2.7483313702394976E-3</v>
      </c>
      <c r="I269" s="87">
        <v>2.1986650961915981E-2</v>
      </c>
      <c r="J269" s="86">
        <v>0.99999999999999978</v>
      </c>
      <c r="K269" s="89">
        <v>2547</v>
      </c>
      <c r="L269" s="39"/>
      <c r="M269" s="87">
        <v>0.33800000000000002</v>
      </c>
      <c r="N269" s="87">
        <v>0.375</v>
      </c>
      <c r="O269" s="87">
        <v>0.18099999999999999</v>
      </c>
      <c r="P269" s="87">
        <v>0.21099999999999999</v>
      </c>
      <c r="Q269" s="87">
        <v>0.218</v>
      </c>
      <c r="R269" s="87">
        <v>0.251</v>
      </c>
      <c r="S269" s="87">
        <v>7.4999999999999997E-2</v>
      </c>
      <c r="T269" s="87">
        <v>9.7000000000000003E-2</v>
      </c>
      <c r="U269" s="87">
        <v>5.0000000000000001E-3</v>
      </c>
      <c r="V269" s="87">
        <v>1.2999999999999999E-2</v>
      </c>
      <c r="W269" s="87">
        <v>8.5000000000000006E-2</v>
      </c>
      <c r="X269" s="87">
        <v>0.108</v>
      </c>
      <c r="Y269" s="87">
        <v>1E-3</v>
      </c>
      <c r="Z269" s="87">
        <v>6.0000000000000001E-3</v>
      </c>
      <c r="AA269" s="87">
        <v>1.7000000000000001E-2</v>
      </c>
      <c r="AB269" s="87">
        <v>2.8000000000000001E-2</v>
      </c>
    </row>
    <row r="270" spans="1:28" s="10" customFormat="1" x14ac:dyDescent="0.25">
      <c r="A270" s="39" t="s">
        <v>522</v>
      </c>
      <c r="B270" s="87">
        <v>0.29239050648397358</v>
      </c>
      <c r="C270" s="87">
        <v>1.2233912405187179E-3</v>
      </c>
      <c r="D270" s="87">
        <v>0.48095587635592529</v>
      </c>
      <c r="E270" s="87">
        <v>0.16752304053502978</v>
      </c>
      <c r="F270" s="87">
        <v>2.675148845934263E-2</v>
      </c>
      <c r="G270" s="87">
        <v>7.9520430633716662E-3</v>
      </c>
      <c r="H270" s="87" t="s">
        <v>203</v>
      </c>
      <c r="I270" s="87">
        <v>2.3203653861838348E-2</v>
      </c>
      <c r="J270" s="86">
        <v>1</v>
      </c>
      <c r="K270" s="89">
        <v>24522</v>
      </c>
      <c r="L270" s="39"/>
      <c r="M270" s="87">
        <v>0.28699999999999998</v>
      </c>
      <c r="N270" s="87">
        <v>0.29799999999999999</v>
      </c>
      <c r="O270" s="87">
        <v>1E-3</v>
      </c>
      <c r="P270" s="87">
        <v>2E-3</v>
      </c>
      <c r="Q270" s="87">
        <v>0.47499999999999998</v>
      </c>
      <c r="R270" s="87">
        <v>0.48699999999999999</v>
      </c>
      <c r="S270" s="87">
        <v>0.16300000000000001</v>
      </c>
      <c r="T270" s="87">
        <v>0.17199999999999999</v>
      </c>
      <c r="U270" s="87">
        <v>2.5000000000000001E-2</v>
      </c>
      <c r="V270" s="87">
        <v>2.9000000000000001E-2</v>
      </c>
      <c r="W270" s="87">
        <v>7.0000000000000001E-3</v>
      </c>
      <c r="X270" s="87">
        <v>8.9999999999999993E-3</v>
      </c>
      <c r="Y270" s="87" t="s">
        <v>203</v>
      </c>
      <c r="Z270" s="87" t="s">
        <v>203</v>
      </c>
      <c r="AA270" s="87">
        <v>2.1000000000000001E-2</v>
      </c>
      <c r="AB270" s="87">
        <v>2.5000000000000001E-2</v>
      </c>
    </row>
    <row r="271" spans="1:28" s="10" customFormat="1" x14ac:dyDescent="0.25">
      <c r="A271" s="39" t="s">
        <v>523</v>
      </c>
      <c r="B271" s="87">
        <v>9.6875708777500569E-2</v>
      </c>
      <c r="C271" s="87">
        <v>0.29428441823542756</v>
      </c>
      <c r="D271" s="87">
        <v>0.24285552279428441</v>
      </c>
      <c r="E271" s="87">
        <v>6.7617373554093904E-2</v>
      </c>
      <c r="F271" s="87">
        <v>3.2206849625765477E-2</v>
      </c>
      <c r="G271" s="87">
        <v>0.23718530278974825</v>
      </c>
      <c r="H271" s="87">
        <v>3.6005897028804717E-3</v>
      </c>
      <c r="I271" s="87">
        <v>2.5374234520299386E-2</v>
      </c>
      <c r="J271" s="86">
        <v>1</v>
      </c>
      <c r="K271" s="89">
        <v>35272</v>
      </c>
      <c r="L271" s="39"/>
      <c r="M271" s="87">
        <v>9.4E-2</v>
      </c>
      <c r="N271" s="87">
        <v>0.1</v>
      </c>
      <c r="O271" s="87">
        <v>0.28999999999999998</v>
      </c>
      <c r="P271" s="87">
        <v>0.29899999999999999</v>
      </c>
      <c r="Q271" s="87">
        <v>0.23799999999999999</v>
      </c>
      <c r="R271" s="87">
        <v>0.247</v>
      </c>
      <c r="S271" s="87">
        <v>6.5000000000000002E-2</v>
      </c>
      <c r="T271" s="87">
        <v>7.0000000000000007E-2</v>
      </c>
      <c r="U271" s="87">
        <v>0.03</v>
      </c>
      <c r="V271" s="87">
        <v>3.4000000000000002E-2</v>
      </c>
      <c r="W271" s="87">
        <v>0.23300000000000001</v>
      </c>
      <c r="X271" s="87">
        <v>0.24199999999999999</v>
      </c>
      <c r="Y271" s="87">
        <v>3.0000000000000001E-3</v>
      </c>
      <c r="Z271" s="87">
        <v>4.0000000000000001E-3</v>
      </c>
      <c r="AA271" s="87">
        <v>2.4E-2</v>
      </c>
      <c r="AB271" s="87">
        <v>2.7E-2</v>
      </c>
    </row>
    <row r="272" spans="1:28" s="10" customFormat="1" x14ac:dyDescent="0.25">
      <c r="A272" s="39" t="s">
        <v>524</v>
      </c>
      <c r="B272" s="87">
        <v>0.59244532803180916</v>
      </c>
      <c r="C272" s="87">
        <v>0.1883245978673414</v>
      </c>
      <c r="D272" s="87">
        <v>0.1131393457437195</v>
      </c>
      <c r="E272" s="87">
        <v>3.7592626061810949E-2</v>
      </c>
      <c r="F272" s="87">
        <v>3.0724742454364719E-3</v>
      </c>
      <c r="G272" s="87">
        <v>1.0301825411169347E-2</v>
      </c>
      <c r="H272" s="87" t="s">
        <v>203</v>
      </c>
      <c r="I272" s="87">
        <v>5.5123802638713172E-2</v>
      </c>
      <c r="J272" s="86">
        <v>0.99999999999999989</v>
      </c>
      <c r="K272" s="89">
        <v>5533</v>
      </c>
      <c r="L272" s="39"/>
      <c r="M272" s="87">
        <v>0.57899999999999996</v>
      </c>
      <c r="N272" s="87">
        <v>0.60499999999999998</v>
      </c>
      <c r="O272" s="87">
        <v>0.17799999999999999</v>
      </c>
      <c r="P272" s="87">
        <v>0.19900000000000001</v>
      </c>
      <c r="Q272" s="87">
        <v>0.105</v>
      </c>
      <c r="R272" s="87">
        <v>0.122</v>
      </c>
      <c r="S272" s="87">
        <v>3.3000000000000002E-2</v>
      </c>
      <c r="T272" s="87">
        <v>4.2999999999999997E-2</v>
      </c>
      <c r="U272" s="87">
        <v>2E-3</v>
      </c>
      <c r="V272" s="87">
        <v>5.0000000000000001E-3</v>
      </c>
      <c r="W272" s="87">
        <v>8.0000000000000002E-3</v>
      </c>
      <c r="X272" s="87">
        <v>1.2999999999999999E-2</v>
      </c>
      <c r="Y272" s="87" t="s">
        <v>203</v>
      </c>
      <c r="Z272" s="87" t="s">
        <v>203</v>
      </c>
      <c r="AA272" s="87">
        <v>4.9000000000000002E-2</v>
      </c>
      <c r="AB272" s="87">
        <v>6.0999999999999999E-2</v>
      </c>
    </row>
    <row r="273" spans="1:28" s="10" customFormat="1" x14ac:dyDescent="0.25">
      <c r="A273" s="39" t="s">
        <v>525</v>
      </c>
      <c r="B273" s="87">
        <v>0.28908301001324255</v>
      </c>
      <c r="C273" s="87">
        <v>0.51118648793067401</v>
      </c>
      <c r="D273" s="87">
        <v>9.0676765095369746E-2</v>
      </c>
      <c r="E273" s="87">
        <v>2.402248913876821E-2</v>
      </c>
      <c r="F273" s="87">
        <v>1.0222335803731152E-3</v>
      </c>
      <c r="G273" s="87">
        <v>4.604697627953442E-2</v>
      </c>
      <c r="H273" s="87">
        <v>2.8576075087702996E-3</v>
      </c>
      <c r="I273" s="87">
        <v>3.5104430453267665E-2</v>
      </c>
      <c r="J273" s="86">
        <v>1</v>
      </c>
      <c r="K273" s="89">
        <v>43043</v>
      </c>
      <c r="L273" s="39"/>
      <c r="M273" s="87">
        <v>0.28499999999999998</v>
      </c>
      <c r="N273" s="87">
        <v>0.29299999999999998</v>
      </c>
      <c r="O273" s="87">
        <v>0.50600000000000001</v>
      </c>
      <c r="P273" s="87">
        <v>0.51600000000000001</v>
      </c>
      <c r="Q273" s="87">
        <v>8.7999999999999995E-2</v>
      </c>
      <c r="R273" s="87">
        <v>9.2999999999999999E-2</v>
      </c>
      <c r="S273" s="87">
        <v>2.3E-2</v>
      </c>
      <c r="T273" s="87">
        <v>2.5999999999999999E-2</v>
      </c>
      <c r="U273" s="87">
        <v>1E-3</v>
      </c>
      <c r="V273" s="87">
        <v>1E-3</v>
      </c>
      <c r="W273" s="87">
        <v>4.3999999999999997E-2</v>
      </c>
      <c r="X273" s="87">
        <v>4.8000000000000001E-2</v>
      </c>
      <c r="Y273" s="87">
        <v>2E-3</v>
      </c>
      <c r="Z273" s="87">
        <v>3.0000000000000001E-3</v>
      </c>
      <c r="AA273" s="87">
        <v>3.3000000000000002E-2</v>
      </c>
      <c r="AB273" s="87">
        <v>3.6999999999999998E-2</v>
      </c>
    </row>
    <row r="274" spans="1:28" s="10" customFormat="1" x14ac:dyDescent="0.25">
      <c r="A274" s="39" t="s">
        <v>526</v>
      </c>
      <c r="B274" s="87" t="s">
        <v>203</v>
      </c>
      <c r="C274" s="87">
        <v>0.43457943925233644</v>
      </c>
      <c r="D274" s="87">
        <v>0.34371754932502596</v>
      </c>
      <c r="E274" s="87">
        <v>9.0342679127725853E-2</v>
      </c>
      <c r="F274" s="87">
        <v>1.0384215991692628E-2</v>
      </c>
      <c r="G274" s="87">
        <v>0.10695742471443406</v>
      </c>
      <c r="H274" s="87">
        <v>2.5960539979231569E-3</v>
      </c>
      <c r="I274" s="87">
        <v>1.142263759086189E-2</v>
      </c>
      <c r="J274" s="86">
        <v>1</v>
      </c>
      <c r="K274" s="89">
        <v>1926</v>
      </c>
      <c r="L274" s="39"/>
      <c r="M274" s="87" t="s">
        <v>203</v>
      </c>
      <c r="N274" s="87" t="s">
        <v>203</v>
      </c>
      <c r="O274" s="87">
        <v>0.41299999999999998</v>
      </c>
      <c r="P274" s="87">
        <v>0.45700000000000002</v>
      </c>
      <c r="Q274" s="87">
        <v>0.32300000000000001</v>
      </c>
      <c r="R274" s="87">
        <v>0.36499999999999999</v>
      </c>
      <c r="S274" s="87">
        <v>7.8E-2</v>
      </c>
      <c r="T274" s="87">
        <v>0.104</v>
      </c>
      <c r="U274" s="87">
        <v>7.0000000000000001E-3</v>
      </c>
      <c r="V274" s="87">
        <v>1.6E-2</v>
      </c>
      <c r="W274" s="87">
        <v>9.4E-2</v>
      </c>
      <c r="X274" s="87">
        <v>0.122</v>
      </c>
      <c r="Y274" s="87">
        <v>1E-3</v>
      </c>
      <c r="Z274" s="87">
        <v>6.0000000000000001E-3</v>
      </c>
      <c r="AA274" s="87">
        <v>8.0000000000000002E-3</v>
      </c>
      <c r="AB274" s="87">
        <v>1.7000000000000001E-2</v>
      </c>
    </row>
    <row r="275" spans="1:28" s="10" customFormat="1" x14ac:dyDescent="0.25">
      <c r="A275" s="39" t="s">
        <v>527</v>
      </c>
      <c r="B275" s="87" t="s">
        <v>203</v>
      </c>
      <c r="C275" s="87">
        <v>0.31561461794019935</v>
      </c>
      <c r="D275" s="87">
        <v>0.33388704318936879</v>
      </c>
      <c r="E275" s="87">
        <v>0.19435215946843853</v>
      </c>
      <c r="F275" s="87">
        <v>1.3289036544850499E-2</v>
      </c>
      <c r="G275" s="87">
        <v>0.11794019933554817</v>
      </c>
      <c r="H275" s="87">
        <v>3.3222591362126247E-3</v>
      </c>
      <c r="I275" s="87">
        <v>2.1594684385382059E-2</v>
      </c>
      <c r="J275" s="86">
        <v>0.99999999999999989</v>
      </c>
      <c r="K275" s="89">
        <v>602</v>
      </c>
      <c r="L275" s="39"/>
      <c r="M275" s="87" t="s">
        <v>203</v>
      </c>
      <c r="N275" s="87" t="s">
        <v>203</v>
      </c>
      <c r="O275" s="87">
        <v>0.28000000000000003</v>
      </c>
      <c r="P275" s="87">
        <v>0.35399999999999998</v>
      </c>
      <c r="Q275" s="87">
        <v>0.29699999999999999</v>
      </c>
      <c r="R275" s="87">
        <v>0.373</v>
      </c>
      <c r="S275" s="87">
        <v>0.16500000000000001</v>
      </c>
      <c r="T275" s="87">
        <v>0.22800000000000001</v>
      </c>
      <c r="U275" s="87">
        <v>7.0000000000000001E-3</v>
      </c>
      <c r="V275" s="87">
        <v>2.5999999999999999E-2</v>
      </c>
      <c r="W275" s="87">
        <v>9.5000000000000001E-2</v>
      </c>
      <c r="X275" s="87">
        <v>0.14599999999999999</v>
      </c>
      <c r="Y275" s="87">
        <v>1E-3</v>
      </c>
      <c r="Z275" s="87">
        <v>1.2E-2</v>
      </c>
      <c r="AA275" s="87">
        <v>1.2999999999999999E-2</v>
      </c>
      <c r="AB275" s="87">
        <v>3.6999999999999998E-2</v>
      </c>
    </row>
    <row r="276" spans="1:28" s="10" customFormat="1" x14ac:dyDescent="0.25">
      <c r="A276" s="39" t="s">
        <v>528</v>
      </c>
      <c r="B276" s="87" t="s">
        <v>203</v>
      </c>
      <c r="C276" s="87">
        <v>0.379110251450677</v>
      </c>
      <c r="D276" s="87">
        <v>0.22901353965183752</v>
      </c>
      <c r="E276" s="87">
        <v>0.29903288201160544</v>
      </c>
      <c r="F276" s="87">
        <v>6.1895551257253384E-3</v>
      </c>
      <c r="G276" s="87">
        <v>6.2282398452611215E-2</v>
      </c>
      <c r="H276" s="87">
        <v>1.9342359767891683E-3</v>
      </c>
      <c r="I276" s="87">
        <v>2.243713733075435E-2</v>
      </c>
      <c r="J276" s="86">
        <v>1.0000000000000002</v>
      </c>
      <c r="K276" s="89">
        <v>2585</v>
      </c>
      <c r="L276" s="39"/>
      <c r="M276" s="87" t="s">
        <v>203</v>
      </c>
      <c r="N276" s="87" t="s">
        <v>203</v>
      </c>
      <c r="O276" s="87">
        <v>0.36099999999999999</v>
      </c>
      <c r="P276" s="87">
        <v>0.39800000000000002</v>
      </c>
      <c r="Q276" s="87">
        <v>0.21299999999999999</v>
      </c>
      <c r="R276" s="87">
        <v>0.246</v>
      </c>
      <c r="S276" s="87">
        <v>0.28199999999999997</v>
      </c>
      <c r="T276" s="87">
        <v>0.317</v>
      </c>
      <c r="U276" s="87">
        <v>4.0000000000000001E-3</v>
      </c>
      <c r="V276" s="87">
        <v>0.01</v>
      </c>
      <c r="W276" s="87">
        <v>5.3999999999999999E-2</v>
      </c>
      <c r="X276" s="87">
        <v>7.1999999999999995E-2</v>
      </c>
      <c r="Y276" s="87">
        <v>1E-3</v>
      </c>
      <c r="Z276" s="87">
        <v>5.0000000000000001E-3</v>
      </c>
      <c r="AA276" s="87">
        <v>1.7000000000000001E-2</v>
      </c>
      <c r="AB276" s="87">
        <v>2.9000000000000001E-2</v>
      </c>
    </row>
    <row r="277" spans="1:28" s="10" customFormat="1" x14ac:dyDescent="0.25">
      <c r="A277" s="39" t="s">
        <v>529</v>
      </c>
      <c r="B277" s="87" t="s">
        <v>203</v>
      </c>
      <c r="C277" s="87">
        <v>0.52723827569872095</v>
      </c>
      <c r="D277" s="87">
        <v>0.28517290383704408</v>
      </c>
      <c r="E277" s="87">
        <v>9.0004737091425868E-2</v>
      </c>
      <c r="F277" s="87">
        <v>8.0530554239696822E-3</v>
      </c>
      <c r="G277" s="87">
        <v>6.0634770251065846E-2</v>
      </c>
      <c r="H277" s="87">
        <v>4.7370914258645192E-4</v>
      </c>
      <c r="I277" s="87">
        <v>2.8422548555187114E-2</v>
      </c>
      <c r="J277" s="86">
        <v>1.0000000000000002</v>
      </c>
      <c r="K277" s="89">
        <v>2111</v>
      </c>
      <c r="L277" s="39"/>
      <c r="M277" s="87" t="s">
        <v>203</v>
      </c>
      <c r="N277" s="87" t="s">
        <v>203</v>
      </c>
      <c r="O277" s="87">
        <v>0.50600000000000001</v>
      </c>
      <c r="P277" s="87">
        <v>0.54800000000000004</v>
      </c>
      <c r="Q277" s="87">
        <v>0.26600000000000001</v>
      </c>
      <c r="R277" s="87">
        <v>0.30499999999999999</v>
      </c>
      <c r="S277" s="87">
        <v>7.9000000000000001E-2</v>
      </c>
      <c r="T277" s="87">
        <v>0.10299999999999999</v>
      </c>
      <c r="U277" s="87">
        <v>5.0000000000000001E-3</v>
      </c>
      <c r="V277" s="87">
        <v>1.2999999999999999E-2</v>
      </c>
      <c r="W277" s="87">
        <v>5.0999999999999997E-2</v>
      </c>
      <c r="X277" s="87">
        <v>7.1999999999999995E-2</v>
      </c>
      <c r="Y277" s="87">
        <v>0</v>
      </c>
      <c r="Z277" s="87">
        <v>3.0000000000000001E-3</v>
      </c>
      <c r="AA277" s="87">
        <v>2.1999999999999999E-2</v>
      </c>
      <c r="AB277" s="87">
        <v>3.5999999999999997E-2</v>
      </c>
    </row>
    <row r="278" spans="1:28" s="10" customFormat="1" x14ac:dyDescent="0.25">
      <c r="A278" s="39" t="s">
        <v>530</v>
      </c>
      <c r="B278" s="87" t="s">
        <v>203</v>
      </c>
      <c r="C278" s="87">
        <v>0.34641324340895158</v>
      </c>
      <c r="D278" s="87">
        <v>0.35806253832004903</v>
      </c>
      <c r="E278" s="87">
        <v>0.16799509503372165</v>
      </c>
      <c r="F278" s="87">
        <v>4.2918454935622317E-3</v>
      </c>
      <c r="G278" s="87">
        <v>9.0741876149601469E-2</v>
      </c>
      <c r="H278" s="87" t="s">
        <v>203</v>
      </c>
      <c r="I278" s="87">
        <v>3.2495401594114043E-2</v>
      </c>
      <c r="J278" s="86">
        <v>1</v>
      </c>
      <c r="K278" s="89">
        <v>1631</v>
      </c>
      <c r="L278" s="39"/>
      <c r="M278" s="87" t="s">
        <v>203</v>
      </c>
      <c r="N278" s="87" t="s">
        <v>203</v>
      </c>
      <c r="O278" s="87">
        <v>0.32400000000000001</v>
      </c>
      <c r="P278" s="87">
        <v>0.37</v>
      </c>
      <c r="Q278" s="87">
        <v>0.33500000000000002</v>
      </c>
      <c r="R278" s="87">
        <v>0.38200000000000001</v>
      </c>
      <c r="S278" s="87">
        <v>0.151</v>
      </c>
      <c r="T278" s="87">
        <v>0.187</v>
      </c>
      <c r="U278" s="87">
        <v>2E-3</v>
      </c>
      <c r="V278" s="87">
        <v>8.9999999999999993E-3</v>
      </c>
      <c r="W278" s="87">
        <v>7.8E-2</v>
      </c>
      <c r="X278" s="87">
        <v>0.106</v>
      </c>
      <c r="Y278" s="87" t="s">
        <v>203</v>
      </c>
      <c r="Z278" s="87" t="s">
        <v>203</v>
      </c>
      <c r="AA278" s="87">
        <v>2.5000000000000001E-2</v>
      </c>
      <c r="AB278" s="87">
        <v>4.2000000000000003E-2</v>
      </c>
    </row>
    <row r="279" spans="1:28" s="10" customFormat="1" x14ac:dyDescent="0.25">
      <c r="A279" s="39" t="s">
        <v>531</v>
      </c>
      <c r="B279" s="87" t="s">
        <v>203</v>
      </c>
      <c r="C279" s="87">
        <v>0.17978803936411808</v>
      </c>
      <c r="D279" s="87">
        <v>0.56320968962906892</v>
      </c>
      <c r="E279" s="87">
        <v>0.13588190764572294</v>
      </c>
      <c r="F279" s="87">
        <v>6.8130204390613172E-3</v>
      </c>
      <c r="G279" s="87">
        <v>6.6237698713096135E-2</v>
      </c>
      <c r="H279" s="87">
        <v>1.1355034065102195E-3</v>
      </c>
      <c r="I279" s="87">
        <v>4.6934140802422405E-2</v>
      </c>
      <c r="J279" s="86">
        <v>1</v>
      </c>
      <c r="K279" s="89">
        <v>2642</v>
      </c>
      <c r="L279" s="39"/>
      <c r="M279" s="87" t="s">
        <v>203</v>
      </c>
      <c r="N279" s="87" t="s">
        <v>203</v>
      </c>
      <c r="O279" s="87">
        <v>0.16600000000000001</v>
      </c>
      <c r="P279" s="87">
        <v>0.19500000000000001</v>
      </c>
      <c r="Q279" s="87">
        <v>0.54400000000000004</v>
      </c>
      <c r="R279" s="87">
        <v>0.58199999999999996</v>
      </c>
      <c r="S279" s="87">
        <v>0.123</v>
      </c>
      <c r="T279" s="87">
        <v>0.14899999999999999</v>
      </c>
      <c r="U279" s="87">
        <v>4.0000000000000001E-3</v>
      </c>
      <c r="V279" s="87">
        <v>1.0999999999999999E-2</v>
      </c>
      <c r="W279" s="87">
        <v>5.7000000000000002E-2</v>
      </c>
      <c r="X279" s="87">
        <v>7.5999999999999998E-2</v>
      </c>
      <c r="Y279" s="87">
        <v>0</v>
      </c>
      <c r="Z279" s="87">
        <v>3.0000000000000001E-3</v>
      </c>
      <c r="AA279" s="87">
        <v>0.04</v>
      </c>
      <c r="AB279" s="87">
        <v>5.6000000000000001E-2</v>
      </c>
    </row>
    <row r="280" spans="1:28" s="10" customFormat="1" x14ac:dyDescent="0.25">
      <c r="A280" s="39" t="s">
        <v>532</v>
      </c>
      <c r="B280" s="87" t="s">
        <v>203</v>
      </c>
      <c r="C280" s="87">
        <v>0.3379396984924623</v>
      </c>
      <c r="D280" s="87">
        <v>0.32914572864321606</v>
      </c>
      <c r="E280" s="87">
        <v>0.12060301507537688</v>
      </c>
      <c r="F280" s="87">
        <v>1.3190954773869347E-2</v>
      </c>
      <c r="G280" s="87">
        <v>0.16080402010050251</v>
      </c>
      <c r="H280" s="87" t="s">
        <v>203</v>
      </c>
      <c r="I280" s="87">
        <v>3.8316582914572864E-2</v>
      </c>
      <c r="J280" s="86">
        <v>0.99999999999999989</v>
      </c>
      <c r="K280" s="89">
        <v>1592</v>
      </c>
      <c r="L280" s="39"/>
      <c r="M280" s="87" t="s">
        <v>203</v>
      </c>
      <c r="N280" s="87" t="s">
        <v>203</v>
      </c>
      <c r="O280" s="87">
        <v>0.315</v>
      </c>
      <c r="P280" s="87">
        <v>0.36199999999999999</v>
      </c>
      <c r="Q280" s="87">
        <v>0.30599999999999999</v>
      </c>
      <c r="R280" s="87">
        <v>0.35299999999999998</v>
      </c>
      <c r="S280" s="87">
        <v>0.106</v>
      </c>
      <c r="T280" s="87">
        <v>0.13800000000000001</v>
      </c>
      <c r="U280" s="87">
        <v>8.9999999999999993E-3</v>
      </c>
      <c r="V280" s="87">
        <v>0.02</v>
      </c>
      <c r="W280" s="87">
        <v>0.14399999999999999</v>
      </c>
      <c r="X280" s="87">
        <v>0.18</v>
      </c>
      <c r="Y280" s="87" t="s">
        <v>203</v>
      </c>
      <c r="Z280" s="87" t="s">
        <v>203</v>
      </c>
      <c r="AA280" s="87">
        <v>0.03</v>
      </c>
      <c r="AB280" s="87">
        <v>4.9000000000000002E-2</v>
      </c>
    </row>
    <row r="281" spans="1:28" s="10" customFormat="1" x14ac:dyDescent="0.25">
      <c r="A281" s="39" t="s">
        <v>533</v>
      </c>
      <c r="B281" s="87" t="s">
        <v>203</v>
      </c>
      <c r="C281" s="87">
        <v>0.24440488301119023</v>
      </c>
      <c r="D281" s="87">
        <v>0.30366225839267547</v>
      </c>
      <c r="E281" s="87">
        <v>0.17026958290946084</v>
      </c>
      <c r="F281" s="87">
        <v>1.2080366225839268E-2</v>
      </c>
      <c r="G281" s="87">
        <v>0.24033570701932858</v>
      </c>
      <c r="H281" s="87">
        <v>5.2136317395727362E-3</v>
      </c>
      <c r="I281" s="87">
        <v>2.403357070193286E-2</v>
      </c>
      <c r="J281" s="86">
        <v>1</v>
      </c>
      <c r="K281" s="89">
        <v>7864</v>
      </c>
      <c r="L281" s="39"/>
      <c r="M281" s="87" t="s">
        <v>203</v>
      </c>
      <c r="N281" s="87" t="s">
        <v>203</v>
      </c>
      <c r="O281" s="87">
        <v>0.23499999999999999</v>
      </c>
      <c r="P281" s="87">
        <v>0.254</v>
      </c>
      <c r="Q281" s="87">
        <v>0.29399999999999998</v>
      </c>
      <c r="R281" s="87">
        <v>0.314</v>
      </c>
      <c r="S281" s="87">
        <v>0.16200000000000001</v>
      </c>
      <c r="T281" s="87">
        <v>0.17899999999999999</v>
      </c>
      <c r="U281" s="87">
        <v>0.01</v>
      </c>
      <c r="V281" s="87">
        <v>1.4999999999999999E-2</v>
      </c>
      <c r="W281" s="87">
        <v>0.23100000000000001</v>
      </c>
      <c r="X281" s="87">
        <v>0.25</v>
      </c>
      <c r="Y281" s="87">
        <v>4.0000000000000001E-3</v>
      </c>
      <c r="Z281" s="87">
        <v>7.0000000000000001E-3</v>
      </c>
      <c r="AA281" s="87">
        <v>2.1000000000000001E-2</v>
      </c>
      <c r="AB281" s="87">
        <v>2.8000000000000001E-2</v>
      </c>
    </row>
    <row r="282" spans="1:28" s="10" customFormat="1" x14ac:dyDescent="0.25">
      <c r="A282" s="39" t="s">
        <v>534</v>
      </c>
      <c r="B282" s="87" t="s">
        <v>203</v>
      </c>
      <c r="C282" s="87">
        <v>3.3720930232558143E-2</v>
      </c>
      <c r="D282" s="87">
        <v>0.237984496124031</v>
      </c>
      <c r="E282" s="87">
        <v>0.11472868217054263</v>
      </c>
      <c r="F282" s="87">
        <v>3.1007751937984496E-2</v>
      </c>
      <c r="G282" s="87">
        <v>0.54806201550387601</v>
      </c>
      <c r="H282" s="87">
        <v>2.3255813953488372E-3</v>
      </c>
      <c r="I282" s="87">
        <v>3.2170542635658918E-2</v>
      </c>
      <c r="J282" s="86">
        <v>1</v>
      </c>
      <c r="K282" s="89">
        <v>2580</v>
      </c>
      <c r="L282" s="39"/>
      <c r="M282" s="87" t="s">
        <v>203</v>
      </c>
      <c r="N282" s="87" t="s">
        <v>203</v>
      </c>
      <c r="O282" s="87">
        <v>2.7E-2</v>
      </c>
      <c r="P282" s="87">
        <v>4.1000000000000002E-2</v>
      </c>
      <c r="Q282" s="87">
        <v>0.222</v>
      </c>
      <c r="R282" s="87">
        <v>0.255</v>
      </c>
      <c r="S282" s="87">
        <v>0.10299999999999999</v>
      </c>
      <c r="T282" s="87">
        <v>0.128</v>
      </c>
      <c r="U282" s="87">
        <v>2.5000000000000001E-2</v>
      </c>
      <c r="V282" s="87">
        <v>3.7999999999999999E-2</v>
      </c>
      <c r="W282" s="87">
        <v>0.52900000000000003</v>
      </c>
      <c r="X282" s="87">
        <v>0.56699999999999995</v>
      </c>
      <c r="Y282" s="87">
        <v>1E-3</v>
      </c>
      <c r="Z282" s="87">
        <v>5.0000000000000001E-3</v>
      </c>
      <c r="AA282" s="87">
        <v>2.5999999999999999E-2</v>
      </c>
      <c r="AB282" s="87">
        <v>0.04</v>
      </c>
    </row>
    <row r="283" spans="1:28" s="10" customFormat="1" x14ac:dyDescent="0.25">
      <c r="A283" s="39" t="s">
        <v>535</v>
      </c>
      <c r="B283" s="87" t="s">
        <v>203</v>
      </c>
      <c r="C283" s="87">
        <v>0.14735837046467218</v>
      </c>
      <c r="D283" s="87">
        <v>0.47803946530872055</v>
      </c>
      <c r="E283" s="87">
        <v>9.484404837683004E-2</v>
      </c>
      <c r="F283" s="87">
        <v>8.2749840865690635E-3</v>
      </c>
      <c r="G283" s="87">
        <v>0.20560152768936982</v>
      </c>
      <c r="H283" s="87">
        <v>3.8192234245703373E-3</v>
      </c>
      <c r="I283" s="87">
        <v>6.206238064926798E-2</v>
      </c>
      <c r="J283" s="86">
        <v>0.99999999999999978</v>
      </c>
      <c r="K283" s="89">
        <v>3142</v>
      </c>
      <c r="L283" s="39"/>
      <c r="M283" s="87" t="s">
        <v>203</v>
      </c>
      <c r="N283" s="87" t="s">
        <v>203</v>
      </c>
      <c r="O283" s="87">
        <v>0.13500000000000001</v>
      </c>
      <c r="P283" s="87">
        <v>0.16</v>
      </c>
      <c r="Q283" s="87">
        <v>0.46100000000000002</v>
      </c>
      <c r="R283" s="87">
        <v>0.496</v>
      </c>
      <c r="S283" s="87">
        <v>8.5000000000000006E-2</v>
      </c>
      <c r="T283" s="87">
        <v>0.106</v>
      </c>
      <c r="U283" s="87">
        <v>6.0000000000000001E-3</v>
      </c>
      <c r="V283" s="87">
        <v>1.2E-2</v>
      </c>
      <c r="W283" s="87">
        <v>0.192</v>
      </c>
      <c r="X283" s="87">
        <v>0.22</v>
      </c>
      <c r="Y283" s="87">
        <v>2E-3</v>
      </c>
      <c r="Z283" s="87">
        <v>7.0000000000000001E-3</v>
      </c>
      <c r="AA283" s="87">
        <v>5.3999999999999999E-2</v>
      </c>
      <c r="AB283" s="87">
        <v>7.0999999999999994E-2</v>
      </c>
    </row>
    <row r="284" spans="1:28" s="10" customFormat="1" x14ac:dyDescent="0.25">
      <c r="A284" s="39" t="s">
        <v>536</v>
      </c>
      <c r="B284" s="87" t="s">
        <v>203</v>
      </c>
      <c r="C284" s="87">
        <v>7.3649754500818329E-2</v>
      </c>
      <c r="D284" s="87">
        <v>0.23649754500818332</v>
      </c>
      <c r="E284" s="87">
        <v>0.12111292962356793</v>
      </c>
      <c r="F284" s="87">
        <v>5.9738134206219311E-2</v>
      </c>
      <c r="G284" s="87">
        <v>0.47872340425531917</v>
      </c>
      <c r="H284" s="87">
        <v>4.9099836333878887E-3</v>
      </c>
      <c r="I284" s="87">
        <v>2.5368248772504091E-2</v>
      </c>
      <c r="J284" s="86">
        <v>1</v>
      </c>
      <c r="K284" s="89">
        <v>1222</v>
      </c>
      <c r="L284" s="39"/>
      <c r="M284" s="87" t="s">
        <v>203</v>
      </c>
      <c r="N284" s="87" t="s">
        <v>203</v>
      </c>
      <c r="O284" s="87">
        <v>0.06</v>
      </c>
      <c r="P284" s="87">
        <v>0.09</v>
      </c>
      <c r="Q284" s="87">
        <v>0.214</v>
      </c>
      <c r="R284" s="87">
        <v>0.26100000000000001</v>
      </c>
      <c r="S284" s="87">
        <v>0.104</v>
      </c>
      <c r="T284" s="87">
        <v>0.14099999999999999</v>
      </c>
      <c r="U284" s="87">
        <v>4.8000000000000001E-2</v>
      </c>
      <c r="V284" s="87">
        <v>7.3999999999999996E-2</v>
      </c>
      <c r="W284" s="87">
        <v>0.45100000000000001</v>
      </c>
      <c r="X284" s="87">
        <v>0.50700000000000001</v>
      </c>
      <c r="Y284" s="87">
        <v>2E-3</v>
      </c>
      <c r="Z284" s="87">
        <v>1.0999999999999999E-2</v>
      </c>
      <c r="AA284" s="87">
        <v>1.7999999999999999E-2</v>
      </c>
      <c r="AB284" s="87">
        <v>3.5999999999999997E-2</v>
      </c>
    </row>
    <row r="285" spans="1:28" s="10" customFormat="1" x14ac:dyDescent="0.25">
      <c r="A285" s="39" t="s">
        <v>537</v>
      </c>
      <c r="B285" s="87" t="s">
        <v>203</v>
      </c>
      <c r="C285" s="87">
        <v>0.1203615604186489</v>
      </c>
      <c r="D285" s="87">
        <v>0.25808753568030446</v>
      </c>
      <c r="E285" s="87">
        <v>0.14438629876308279</v>
      </c>
      <c r="F285" s="87">
        <v>1.6888677450047573E-2</v>
      </c>
      <c r="G285" s="87">
        <v>0.43030447193149379</v>
      </c>
      <c r="H285" s="87">
        <v>5.708848715509039E-3</v>
      </c>
      <c r="I285" s="87">
        <v>2.4262607040913417E-2</v>
      </c>
      <c r="J285" s="86">
        <v>1</v>
      </c>
      <c r="K285" s="89">
        <v>4204</v>
      </c>
      <c r="L285" s="39"/>
      <c r="M285" s="87" t="s">
        <v>203</v>
      </c>
      <c r="N285" s="87" t="s">
        <v>203</v>
      </c>
      <c r="O285" s="87">
        <v>0.111</v>
      </c>
      <c r="P285" s="87">
        <v>0.13100000000000001</v>
      </c>
      <c r="Q285" s="87">
        <v>0.245</v>
      </c>
      <c r="R285" s="87">
        <v>0.27200000000000002</v>
      </c>
      <c r="S285" s="87">
        <v>0.13400000000000001</v>
      </c>
      <c r="T285" s="87">
        <v>0.155</v>
      </c>
      <c r="U285" s="87">
        <v>1.2999999999999999E-2</v>
      </c>
      <c r="V285" s="87">
        <v>2.1000000000000001E-2</v>
      </c>
      <c r="W285" s="87">
        <v>0.41499999999999998</v>
      </c>
      <c r="X285" s="87">
        <v>0.44500000000000001</v>
      </c>
      <c r="Y285" s="87">
        <v>4.0000000000000001E-3</v>
      </c>
      <c r="Z285" s="87">
        <v>8.0000000000000002E-3</v>
      </c>
      <c r="AA285" s="87">
        <v>0.02</v>
      </c>
      <c r="AB285" s="87">
        <v>2.9000000000000001E-2</v>
      </c>
    </row>
    <row r="286" spans="1:28" s="10" customFormat="1" x14ac:dyDescent="0.25">
      <c r="A286" s="39" t="s">
        <v>538</v>
      </c>
      <c r="B286" s="87" t="s">
        <v>203</v>
      </c>
      <c r="C286" s="87">
        <v>0.27939164721976339</v>
      </c>
      <c r="D286" s="87">
        <v>0.21434510876854163</v>
      </c>
      <c r="E286" s="87">
        <v>0.11335532845149003</v>
      </c>
      <c r="F286" s="87">
        <v>1.4404120061157159E-2</v>
      </c>
      <c r="G286" s="87">
        <v>0.35379952254499614</v>
      </c>
      <c r="H286" s="87">
        <v>4.6404334647675762E-3</v>
      </c>
      <c r="I286" s="87">
        <v>2.0063839489284085E-2</v>
      </c>
      <c r="J286" s="86">
        <v>1</v>
      </c>
      <c r="K286" s="89">
        <v>37281</v>
      </c>
      <c r="L286" s="39"/>
      <c r="M286" s="87" t="s">
        <v>203</v>
      </c>
      <c r="N286" s="87" t="s">
        <v>203</v>
      </c>
      <c r="O286" s="87">
        <v>0.27500000000000002</v>
      </c>
      <c r="P286" s="87">
        <v>0.28399999999999997</v>
      </c>
      <c r="Q286" s="87">
        <v>0.21</v>
      </c>
      <c r="R286" s="87">
        <v>0.219</v>
      </c>
      <c r="S286" s="87">
        <v>0.11</v>
      </c>
      <c r="T286" s="87">
        <v>0.11700000000000001</v>
      </c>
      <c r="U286" s="87">
        <v>1.2999999999999999E-2</v>
      </c>
      <c r="V286" s="87">
        <v>1.6E-2</v>
      </c>
      <c r="W286" s="87">
        <v>0.34899999999999998</v>
      </c>
      <c r="X286" s="87">
        <v>0.35899999999999999</v>
      </c>
      <c r="Y286" s="87">
        <v>4.0000000000000001E-3</v>
      </c>
      <c r="Z286" s="87">
        <v>5.0000000000000001E-3</v>
      </c>
      <c r="AA286" s="87">
        <v>1.9E-2</v>
      </c>
      <c r="AB286" s="87">
        <v>2.1999999999999999E-2</v>
      </c>
    </row>
    <row r="287" spans="1:28" s="10" customFormat="1" x14ac:dyDescent="0.25">
      <c r="A287" s="39" t="s">
        <v>539</v>
      </c>
      <c r="B287" s="87">
        <v>3.5087719298245615E-3</v>
      </c>
      <c r="C287" s="87">
        <v>0.72982456140350882</v>
      </c>
      <c r="D287" s="87">
        <v>0.15789473684210525</v>
      </c>
      <c r="E287" s="87">
        <v>2.8070175438596492E-2</v>
      </c>
      <c r="F287" s="87" t="s">
        <v>203</v>
      </c>
      <c r="G287" s="87">
        <v>5.9649122807017542E-2</v>
      </c>
      <c r="H287" s="87">
        <v>3.5087719298245615E-3</v>
      </c>
      <c r="I287" s="87">
        <v>1.7543859649122806E-2</v>
      </c>
      <c r="J287" s="86">
        <v>1</v>
      </c>
      <c r="K287" s="89">
        <v>285</v>
      </c>
      <c r="L287" s="39"/>
      <c r="M287" s="87">
        <v>1E-3</v>
      </c>
      <c r="N287" s="87">
        <v>0.02</v>
      </c>
      <c r="O287" s="87">
        <v>0.67500000000000004</v>
      </c>
      <c r="P287" s="87">
        <v>0.77800000000000002</v>
      </c>
      <c r="Q287" s="87">
        <v>0.12</v>
      </c>
      <c r="R287" s="87">
        <v>0.20499999999999999</v>
      </c>
      <c r="S287" s="87">
        <v>1.4E-2</v>
      </c>
      <c r="T287" s="87">
        <v>5.3999999999999999E-2</v>
      </c>
      <c r="U287" s="87" t="s">
        <v>203</v>
      </c>
      <c r="V287" s="87" t="s">
        <v>203</v>
      </c>
      <c r="W287" s="87">
        <v>3.7999999999999999E-2</v>
      </c>
      <c r="X287" s="87">
        <v>9.2999999999999999E-2</v>
      </c>
      <c r="Y287" s="87">
        <v>1E-3</v>
      </c>
      <c r="Z287" s="87">
        <v>0.02</v>
      </c>
      <c r="AA287" s="87">
        <v>8.0000000000000002E-3</v>
      </c>
      <c r="AB287" s="87">
        <v>0.04</v>
      </c>
    </row>
    <row r="288" spans="1:28" s="10" customFormat="1" x14ac:dyDescent="0.25">
      <c r="A288" s="39" t="s">
        <v>540</v>
      </c>
      <c r="B288" s="87" t="s">
        <v>203</v>
      </c>
      <c r="C288" s="87">
        <v>0.53672512588991139</v>
      </c>
      <c r="D288" s="87">
        <v>0.30717138392081961</v>
      </c>
      <c r="E288" s="87">
        <v>5.5738843549227299E-2</v>
      </c>
      <c r="F288" s="87">
        <v>3.8201076575794411E-3</v>
      </c>
      <c r="G288" s="87">
        <v>2.3094287202639348E-2</v>
      </c>
      <c r="H288" s="87">
        <v>6.0774440006945653E-4</v>
      </c>
      <c r="I288" s="87">
        <v>7.2842507379753424E-2</v>
      </c>
      <c r="J288" s="86">
        <v>1</v>
      </c>
      <c r="K288" s="89">
        <v>11518</v>
      </c>
      <c r="L288" s="39"/>
      <c r="M288" s="87" t="s">
        <v>203</v>
      </c>
      <c r="N288" s="87" t="s">
        <v>203</v>
      </c>
      <c r="O288" s="87">
        <v>0.52800000000000002</v>
      </c>
      <c r="P288" s="87">
        <v>0.54600000000000004</v>
      </c>
      <c r="Q288" s="87">
        <v>0.29899999999999999</v>
      </c>
      <c r="R288" s="87">
        <v>0.316</v>
      </c>
      <c r="S288" s="87">
        <v>5.1999999999999998E-2</v>
      </c>
      <c r="T288" s="87">
        <v>0.06</v>
      </c>
      <c r="U288" s="87">
        <v>3.0000000000000001E-3</v>
      </c>
      <c r="V288" s="87">
        <v>5.0000000000000001E-3</v>
      </c>
      <c r="W288" s="87">
        <v>2.1000000000000001E-2</v>
      </c>
      <c r="X288" s="87">
        <v>2.5999999999999999E-2</v>
      </c>
      <c r="Y288" s="87">
        <v>0</v>
      </c>
      <c r="Z288" s="87">
        <v>1E-3</v>
      </c>
      <c r="AA288" s="87">
        <v>6.8000000000000005E-2</v>
      </c>
      <c r="AB288" s="87">
        <v>7.8E-2</v>
      </c>
    </row>
    <row r="289" spans="1:28" s="10" customFormat="1" x14ac:dyDescent="0.25">
      <c r="A289" s="39" t="s">
        <v>541</v>
      </c>
      <c r="B289" s="87" t="s">
        <v>203</v>
      </c>
      <c r="C289" s="87">
        <v>7.6062639821029079E-3</v>
      </c>
      <c r="D289" s="87">
        <v>0.30782997762863534</v>
      </c>
      <c r="E289" s="87">
        <v>0.19463087248322147</v>
      </c>
      <c r="F289" s="87">
        <v>2.3266219239373602E-2</v>
      </c>
      <c r="G289" s="87">
        <v>0.43042505592841163</v>
      </c>
      <c r="H289" s="87">
        <v>5.8165548098434005E-3</v>
      </c>
      <c r="I289" s="87">
        <v>3.0425055928411632E-2</v>
      </c>
      <c r="J289" s="86">
        <v>0.99999999999999989</v>
      </c>
      <c r="K289" s="89">
        <v>2235</v>
      </c>
      <c r="L289" s="39"/>
      <c r="M289" s="87" t="s">
        <v>203</v>
      </c>
      <c r="N289" s="87" t="s">
        <v>203</v>
      </c>
      <c r="O289" s="87">
        <v>5.0000000000000001E-3</v>
      </c>
      <c r="P289" s="87">
        <v>1.2E-2</v>
      </c>
      <c r="Q289" s="87">
        <v>0.28899999999999998</v>
      </c>
      <c r="R289" s="87">
        <v>0.32700000000000001</v>
      </c>
      <c r="S289" s="87">
        <v>0.17899999999999999</v>
      </c>
      <c r="T289" s="87">
        <v>0.21199999999999999</v>
      </c>
      <c r="U289" s="87">
        <v>1.7999999999999999E-2</v>
      </c>
      <c r="V289" s="87">
        <v>0.03</v>
      </c>
      <c r="W289" s="87">
        <v>0.41</v>
      </c>
      <c r="X289" s="87">
        <v>0.45100000000000001</v>
      </c>
      <c r="Y289" s="87">
        <v>3.0000000000000001E-3</v>
      </c>
      <c r="Z289" s="87">
        <v>0.01</v>
      </c>
      <c r="AA289" s="87">
        <v>2.4E-2</v>
      </c>
      <c r="AB289" s="87">
        <v>3.7999999999999999E-2</v>
      </c>
    </row>
    <row r="290" spans="1:28" s="10" customFormat="1" x14ac:dyDescent="0.25">
      <c r="A290" s="39" t="s">
        <v>542</v>
      </c>
      <c r="B290" s="87" t="s">
        <v>203</v>
      </c>
      <c r="C290" s="87">
        <v>0.22011308562197093</v>
      </c>
      <c r="D290" s="87">
        <v>0.26696284329563813</v>
      </c>
      <c r="E290" s="87">
        <v>0.15468497576736673</v>
      </c>
      <c r="F290" s="87">
        <v>1.6962843295638127E-2</v>
      </c>
      <c r="G290" s="87">
        <v>0.32512116316639744</v>
      </c>
      <c r="H290" s="87">
        <v>1.6155088852988692E-3</v>
      </c>
      <c r="I290" s="87">
        <v>1.4539579967689823E-2</v>
      </c>
      <c r="J290" s="86">
        <v>1</v>
      </c>
      <c r="K290" s="89">
        <v>2476</v>
      </c>
      <c r="L290" s="39"/>
      <c r="M290" s="87" t="s">
        <v>203</v>
      </c>
      <c r="N290" s="87" t="s">
        <v>203</v>
      </c>
      <c r="O290" s="87">
        <v>0.20399999999999999</v>
      </c>
      <c r="P290" s="87">
        <v>0.23699999999999999</v>
      </c>
      <c r="Q290" s="87">
        <v>0.25</v>
      </c>
      <c r="R290" s="87">
        <v>0.28499999999999998</v>
      </c>
      <c r="S290" s="87">
        <v>0.14099999999999999</v>
      </c>
      <c r="T290" s="87">
        <v>0.16900000000000001</v>
      </c>
      <c r="U290" s="87">
        <v>1.2999999999999999E-2</v>
      </c>
      <c r="V290" s="87">
        <v>2.3E-2</v>
      </c>
      <c r="W290" s="87">
        <v>0.307</v>
      </c>
      <c r="X290" s="87">
        <v>0.34399999999999997</v>
      </c>
      <c r="Y290" s="87">
        <v>1E-3</v>
      </c>
      <c r="Z290" s="87">
        <v>4.0000000000000001E-3</v>
      </c>
      <c r="AA290" s="87">
        <v>1.0999999999999999E-2</v>
      </c>
      <c r="AB290" s="87">
        <v>0.02</v>
      </c>
    </row>
    <row r="291" spans="1:28" s="10" customFormat="1" x14ac:dyDescent="0.25">
      <c r="A291" s="39" t="s">
        <v>543</v>
      </c>
      <c r="B291" s="87" t="s">
        <v>203</v>
      </c>
      <c r="C291" s="87">
        <v>0.16498768748600851</v>
      </c>
      <c r="D291" s="87">
        <v>0.36355495858518022</v>
      </c>
      <c r="E291" s="87">
        <v>0.10902171479740318</v>
      </c>
      <c r="F291" s="87">
        <v>9.6261473024401162E-3</v>
      </c>
      <c r="G291" s="87">
        <v>0.32952764719050814</v>
      </c>
      <c r="H291" s="87">
        <v>1.7909111260353706E-3</v>
      </c>
      <c r="I291" s="87">
        <v>2.1490933512424447E-2</v>
      </c>
      <c r="J291" s="86">
        <v>1</v>
      </c>
      <c r="K291" s="89">
        <v>4467</v>
      </c>
      <c r="L291" s="39"/>
      <c r="M291" s="87" t="s">
        <v>203</v>
      </c>
      <c r="N291" s="87" t="s">
        <v>203</v>
      </c>
      <c r="O291" s="87">
        <v>0.154</v>
      </c>
      <c r="P291" s="87">
        <v>0.17599999999999999</v>
      </c>
      <c r="Q291" s="87">
        <v>0.35</v>
      </c>
      <c r="R291" s="87">
        <v>0.378</v>
      </c>
      <c r="S291" s="87">
        <v>0.1</v>
      </c>
      <c r="T291" s="87">
        <v>0.11799999999999999</v>
      </c>
      <c r="U291" s="87">
        <v>7.0000000000000001E-3</v>
      </c>
      <c r="V291" s="87">
        <v>1.2999999999999999E-2</v>
      </c>
      <c r="W291" s="87">
        <v>0.316</v>
      </c>
      <c r="X291" s="87">
        <v>0.34300000000000003</v>
      </c>
      <c r="Y291" s="87">
        <v>1E-3</v>
      </c>
      <c r="Z291" s="87">
        <v>4.0000000000000001E-3</v>
      </c>
      <c r="AA291" s="87">
        <v>1.7999999999999999E-2</v>
      </c>
      <c r="AB291" s="87">
        <v>2.5999999999999999E-2</v>
      </c>
    </row>
    <row r="292" spans="1:28" s="10" customFormat="1" x14ac:dyDescent="0.25">
      <c r="A292" s="39" t="s">
        <v>544</v>
      </c>
      <c r="B292" s="87" t="s">
        <v>203</v>
      </c>
      <c r="C292" s="87">
        <v>0.23611479028697571</v>
      </c>
      <c r="D292" s="87">
        <v>0.33863134657836647</v>
      </c>
      <c r="E292" s="87">
        <v>0.11205298013245032</v>
      </c>
      <c r="F292" s="87">
        <v>1.7660044150110375E-2</v>
      </c>
      <c r="G292" s="87">
        <v>0.25580573951434876</v>
      </c>
      <c r="H292" s="87">
        <v>1.41280353200883E-3</v>
      </c>
      <c r="I292" s="87">
        <v>3.8322295805739516E-2</v>
      </c>
      <c r="J292" s="86">
        <v>1</v>
      </c>
      <c r="K292" s="89">
        <v>11325</v>
      </c>
      <c r="L292" s="39"/>
      <c r="M292" s="87" t="s">
        <v>203</v>
      </c>
      <c r="N292" s="87" t="s">
        <v>203</v>
      </c>
      <c r="O292" s="87">
        <v>0.22800000000000001</v>
      </c>
      <c r="P292" s="87">
        <v>0.24399999999999999</v>
      </c>
      <c r="Q292" s="87">
        <v>0.33</v>
      </c>
      <c r="R292" s="87">
        <v>0.34699999999999998</v>
      </c>
      <c r="S292" s="87">
        <v>0.106</v>
      </c>
      <c r="T292" s="87">
        <v>0.11799999999999999</v>
      </c>
      <c r="U292" s="87">
        <v>1.4999999999999999E-2</v>
      </c>
      <c r="V292" s="87">
        <v>0.02</v>
      </c>
      <c r="W292" s="87">
        <v>0.248</v>
      </c>
      <c r="X292" s="87">
        <v>0.26400000000000001</v>
      </c>
      <c r="Y292" s="87">
        <v>1E-3</v>
      </c>
      <c r="Z292" s="87">
        <v>2E-3</v>
      </c>
      <c r="AA292" s="87">
        <v>3.5000000000000003E-2</v>
      </c>
      <c r="AB292" s="87">
        <v>4.2000000000000003E-2</v>
      </c>
    </row>
    <row r="293" spans="1:28" s="10" customFormat="1" x14ac:dyDescent="0.25">
      <c r="A293" s="39" t="s">
        <v>545</v>
      </c>
      <c r="B293" s="87" t="s">
        <v>203</v>
      </c>
      <c r="C293" s="87">
        <v>0.40614011360562619</v>
      </c>
      <c r="D293" s="87">
        <v>0.19542872599404923</v>
      </c>
      <c r="E293" s="87">
        <v>6.4511766296997564E-2</v>
      </c>
      <c r="F293" s="87">
        <v>9.6835271842034082E-2</v>
      </c>
      <c r="G293" s="87">
        <v>0.20814173654314308</v>
      </c>
      <c r="H293" s="87">
        <v>4.598322964565864E-3</v>
      </c>
      <c r="I293" s="87">
        <v>2.4344062753583987E-2</v>
      </c>
      <c r="J293" s="86">
        <v>1</v>
      </c>
      <c r="K293" s="89">
        <v>7394</v>
      </c>
      <c r="L293" s="39"/>
      <c r="M293" s="87" t="s">
        <v>203</v>
      </c>
      <c r="N293" s="87" t="s">
        <v>203</v>
      </c>
      <c r="O293" s="87">
        <v>0.39500000000000002</v>
      </c>
      <c r="P293" s="87">
        <v>0.41699999999999998</v>
      </c>
      <c r="Q293" s="87">
        <v>0.187</v>
      </c>
      <c r="R293" s="87">
        <v>0.20499999999999999</v>
      </c>
      <c r="S293" s="87">
        <v>5.8999999999999997E-2</v>
      </c>
      <c r="T293" s="87">
        <v>7.0000000000000007E-2</v>
      </c>
      <c r="U293" s="87">
        <v>0.09</v>
      </c>
      <c r="V293" s="87">
        <v>0.104</v>
      </c>
      <c r="W293" s="87">
        <v>0.19900000000000001</v>
      </c>
      <c r="X293" s="87">
        <v>0.218</v>
      </c>
      <c r="Y293" s="87">
        <v>3.0000000000000001E-3</v>
      </c>
      <c r="Z293" s="87">
        <v>6.0000000000000001E-3</v>
      </c>
      <c r="AA293" s="87">
        <v>2.1000000000000001E-2</v>
      </c>
      <c r="AB293" s="87">
        <v>2.8000000000000001E-2</v>
      </c>
    </row>
    <row r="294" spans="1:28" s="10" customFormat="1" x14ac:dyDescent="0.25">
      <c r="A294" s="39" t="s">
        <v>546</v>
      </c>
      <c r="B294" s="87" t="s">
        <v>203</v>
      </c>
      <c r="C294" s="87">
        <v>0.19312362838332114</v>
      </c>
      <c r="D294" s="87">
        <v>0.38258961228968547</v>
      </c>
      <c r="E294" s="87">
        <v>0.20482809070958302</v>
      </c>
      <c r="F294" s="87">
        <v>1.8288222384784197E-2</v>
      </c>
      <c r="G294" s="87">
        <v>0.1799561082662765</v>
      </c>
      <c r="H294" s="87">
        <v>7.3152889539136799E-4</v>
      </c>
      <c r="I294" s="87">
        <v>2.0482809070958303E-2</v>
      </c>
      <c r="J294" s="86">
        <v>1</v>
      </c>
      <c r="K294" s="89">
        <v>1367</v>
      </c>
      <c r="L294" s="39"/>
      <c r="M294" s="87" t="s">
        <v>203</v>
      </c>
      <c r="N294" s="87" t="s">
        <v>203</v>
      </c>
      <c r="O294" s="87">
        <v>0.17299999999999999</v>
      </c>
      <c r="P294" s="87">
        <v>0.215</v>
      </c>
      <c r="Q294" s="87">
        <v>0.35699999999999998</v>
      </c>
      <c r="R294" s="87">
        <v>0.40899999999999997</v>
      </c>
      <c r="S294" s="87">
        <v>0.184</v>
      </c>
      <c r="T294" s="87">
        <v>0.22700000000000001</v>
      </c>
      <c r="U294" s="87">
        <v>1.2E-2</v>
      </c>
      <c r="V294" s="87">
        <v>2.7E-2</v>
      </c>
      <c r="W294" s="87">
        <v>0.16</v>
      </c>
      <c r="X294" s="87">
        <v>0.20100000000000001</v>
      </c>
      <c r="Y294" s="87">
        <v>0</v>
      </c>
      <c r="Z294" s="87">
        <v>4.0000000000000001E-3</v>
      </c>
      <c r="AA294" s="87">
        <v>1.4E-2</v>
      </c>
      <c r="AB294" s="87">
        <v>2.9000000000000001E-2</v>
      </c>
    </row>
    <row r="295" spans="1:28" s="10" customFormat="1" x14ac:dyDescent="0.25">
      <c r="A295" s="39" t="s">
        <v>547</v>
      </c>
      <c r="B295" s="87" t="s">
        <v>203</v>
      </c>
      <c r="C295" s="87">
        <v>3.3068783068783067E-3</v>
      </c>
      <c r="D295" s="87">
        <v>0.46626984126984128</v>
      </c>
      <c r="E295" s="87">
        <v>0.28968253968253971</v>
      </c>
      <c r="F295" s="87">
        <v>1.7195767195767195E-2</v>
      </c>
      <c r="G295" s="87">
        <v>0.19576719576719576</v>
      </c>
      <c r="H295" s="87">
        <v>1.3227513227513227E-3</v>
      </c>
      <c r="I295" s="87">
        <v>2.6455026455026454E-2</v>
      </c>
      <c r="J295" s="86">
        <v>1</v>
      </c>
      <c r="K295" s="89">
        <v>1512</v>
      </c>
      <c r="L295" s="39"/>
      <c r="M295" s="87" t="s">
        <v>203</v>
      </c>
      <c r="N295" s="87" t="s">
        <v>203</v>
      </c>
      <c r="O295" s="87">
        <v>1E-3</v>
      </c>
      <c r="P295" s="87">
        <v>8.0000000000000002E-3</v>
      </c>
      <c r="Q295" s="87">
        <v>0.441</v>
      </c>
      <c r="R295" s="87">
        <v>0.49099999999999999</v>
      </c>
      <c r="S295" s="87">
        <v>0.26700000000000002</v>
      </c>
      <c r="T295" s="87">
        <v>0.313</v>
      </c>
      <c r="U295" s="87">
        <v>1.2E-2</v>
      </c>
      <c r="V295" s="87">
        <v>2.5000000000000001E-2</v>
      </c>
      <c r="W295" s="87">
        <v>0.17699999999999999</v>
      </c>
      <c r="X295" s="87">
        <v>0.217</v>
      </c>
      <c r="Y295" s="87">
        <v>0</v>
      </c>
      <c r="Z295" s="87">
        <v>5.0000000000000001E-3</v>
      </c>
      <c r="AA295" s="87">
        <v>1.9E-2</v>
      </c>
      <c r="AB295" s="87">
        <v>3.5999999999999997E-2</v>
      </c>
    </row>
    <row r="296" spans="1:28" s="10" customFormat="1" x14ac:dyDescent="0.25">
      <c r="A296" s="39" t="s">
        <v>548</v>
      </c>
      <c r="B296" s="87" t="s">
        <v>203</v>
      </c>
      <c r="C296" s="87">
        <v>9.3039772727272721E-2</v>
      </c>
      <c r="D296" s="87">
        <v>0.43252840909090912</v>
      </c>
      <c r="E296" s="87">
        <v>0.11789772727272728</v>
      </c>
      <c r="F296" s="87">
        <v>2.0596590909090908E-2</v>
      </c>
      <c r="G296" s="87">
        <v>0.29758522727272729</v>
      </c>
      <c r="H296" s="87">
        <v>8.5227272727272721E-3</v>
      </c>
      <c r="I296" s="87">
        <v>2.9829545454545456E-2</v>
      </c>
      <c r="J296" s="86">
        <v>1.0000000000000002</v>
      </c>
      <c r="K296" s="89">
        <v>1408</v>
      </c>
      <c r="L296" s="39"/>
      <c r="M296" s="87" t="s">
        <v>203</v>
      </c>
      <c r="N296" s="87" t="s">
        <v>203</v>
      </c>
      <c r="O296" s="87">
        <v>7.9000000000000001E-2</v>
      </c>
      <c r="P296" s="87">
        <v>0.109</v>
      </c>
      <c r="Q296" s="87">
        <v>0.40699999999999997</v>
      </c>
      <c r="R296" s="87">
        <v>0.45900000000000002</v>
      </c>
      <c r="S296" s="87">
        <v>0.10199999999999999</v>
      </c>
      <c r="T296" s="87">
        <v>0.13600000000000001</v>
      </c>
      <c r="U296" s="87">
        <v>1.4E-2</v>
      </c>
      <c r="V296" s="87">
        <v>2.9000000000000001E-2</v>
      </c>
      <c r="W296" s="87">
        <v>0.27400000000000002</v>
      </c>
      <c r="X296" s="87">
        <v>0.32200000000000001</v>
      </c>
      <c r="Y296" s="87">
        <v>5.0000000000000001E-3</v>
      </c>
      <c r="Z296" s="87">
        <v>1.4999999999999999E-2</v>
      </c>
      <c r="AA296" s="87">
        <v>2.1999999999999999E-2</v>
      </c>
      <c r="AB296" s="87">
        <v>0.04</v>
      </c>
    </row>
    <row r="297" spans="1:28" s="10" customFormat="1" x14ac:dyDescent="0.25">
      <c r="A297" s="39" t="s">
        <v>549</v>
      </c>
      <c r="B297" s="87">
        <v>1.1433471487780477E-3</v>
      </c>
      <c r="C297" s="87">
        <v>0.15506645705302272</v>
      </c>
      <c r="D297" s="87">
        <v>0.30741746462769759</v>
      </c>
      <c r="E297" s="87">
        <v>0.16764327568958126</v>
      </c>
      <c r="F297" s="87">
        <v>1.9579819922824069E-2</v>
      </c>
      <c r="G297" s="87">
        <v>0.31256252679719881</v>
      </c>
      <c r="H297" s="87">
        <v>9.1467771902243814E-3</v>
      </c>
      <c r="I297" s="87">
        <v>2.7440331570673146E-2</v>
      </c>
      <c r="J297" s="86">
        <v>1</v>
      </c>
      <c r="K297" s="89">
        <v>6997</v>
      </c>
      <c r="L297" s="39"/>
      <c r="M297" s="87">
        <v>1E-3</v>
      </c>
      <c r="N297" s="87">
        <v>2E-3</v>
      </c>
      <c r="O297" s="87">
        <v>0.14699999999999999</v>
      </c>
      <c r="P297" s="87">
        <v>0.16400000000000001</v>
      </c>
      <c r="Q297" s="87">
        <v>0.29699999999999999</v>
      </c>
      <c r="R297" s="87">
        <v>0.318</v>
      </c>
      <c r="S297" s="87">
        <v>0.159</v>
      </c>
      <c r="T297" s="87">
        <v>0.17699999999999999</v>
      </c>
      <c r="U297" s="87">
        <v>1.7000000000000001E-2</v>
      </c>
      <c r="V297" s="87">
        <v>2.3E-2</v>
      </c>
      <c r="W297" s="87">
        <v>0.30199999999999999</v>
      </c>
      <c r="X297" s="87">
        <v>0.32400000000000001</v>
      </c>
      <c r="Y297" s="87">
        <v>7.0000000000000001E-3</v>
      </c>
      <c r="Z297" s="87">
        <v>1.2E-2</v>
      </c>
      <c r="AA297" s="87">
        <v>2.4E-2</v>
      </c>
      <c r="AB297" s="87">
        <v>3.2000000000000001E-2</v>
      </c>
    </row>
    <row r="298" spans="1:28" s="10" customFormat="1" x14ac:dyDescent="0.25">
      <c r="A298" s="39" t="s">
        <v>550</v>
      </c>
      <c r="B298" s="87" t="s">
        <v>203</v>
      </c>
      <c r="C298" s="87">
        <v>0.31463924152338102</v>
      </c>
      <c r="D298" s="87">
        <v>0.26321709786276715</v>
      </c>
      <c r="E298" s="87">
        <v>0.10171942792865178</v>
      </c>
      <c r="F298" s="87">
        <v>1.1409288124698698E-2</v>
      </c>
      <c r="G298" s="87">
        <v>0.27237666720231402</v>
      </c>
      <c r="H298" s="87">
        <v>5.3029085650008034E-3</v>
      </c>
      <c r="I298" s="87">
        <v>3.1335368793186567E-2</v>
      </c>
      <c r="J298" s="86">
        <v>1</v>
      </c>
      <c r="K298" s="89">
        <v>6223</v>
      </c>
      <c r="L298" s="39"/>
      <c r="M298" s="87" t="s">
        <v>203</v>
      </c>
      <c r="N298" s="87" t="s">
        <v>203</v>
      </c>
      <c r="O298" s="87">
        <v>0.30299999999999999</v>
      </c>
      <c r="P298" s="87">
        <v>0.32600000000000001</v>
      </c>
      <c r="Q298" s="87">
        <v>0.252</v>
      </c>
      <c r="R298" s="87">
        <v>0.27400000000000002</v>
      </c>
      <c r="S298" s="87">
        <v>9.4E-2</v>
      </c>
      <c r="T298" s="87">
        <v>0.109</v>
      </c>
      <c r="U298" s="87">
        <v>8.9999999999999993E-3</v>
      </c>
      <c r="V298" s="87">
        <v>1.4E-2</v>
      </c>
      <c r="W298" s="87">
        <v>0.26100000000000001</v>
      </c>
      <c r="X298" s="87">
        <v>0.28399999999999997</v>
      </c>
      <c r="Y298" s="87">
        <v>4.0000000000000001E-3</v>
      </c>
      <c r="Z298" s="87">
        <v>7.0000000000000001E-3</v>
      </c>
      <c r="AA298" s="87">
        <v>2.7E-2</v>
      </c>
      <c r="AB298" s="87">
        <v>3.5999999999999997E-2</v>
      </c>
    </row>
    <row r="299" spans="1:28" s="10" customFormat="1" x14ac:dyDescent="0.25">
      <c r="A299" s="39" t="s">
        <v>551</v>
      </c>
      <c r="B299" s="87" t="s">
        <v>203</v>
      </c>
      <c r="C299" s="87">
        <v>0.15813656668793874</v>
      </c>
      <c r="D299" s="87">
        <v>0.21671984684109763</v>
      </c>
      <c r="E299" s="87">
        <v>9.9298021697511174E-2</v>
      </c>
      <c r="F299" s="87">
        <v>2.5271218889597959E-2</v>
      </c>
      <c r="G299" s="87">
        <v>0.46509253350350988</v>
      </c>
      <c r="H299" s="87">
        <v>7.6579451180599873E-3</v>
      </c>
      <c r="I299" s="87">
        <v>2.782386726228462E-2</v>
      </c>
      <c r="J299" s="86">
        <v>0.99999999999999989</v>
      </c>
      <c r="K299" s="89">
        <v>7835</v>
      </c>
      <c r="L299" s="39"/>
      <c r="M299" s="87" t="s">
        <v>203</v>
      </c>
      <c r="N299" s="87" t="s">
        <v>203</v>
      </c>
      <c r="O299" s="87">
        <v>0.15</v>
      </c>
      <c r="P299" s="87">
        <v>0.16600000000000001</v>
      </c>
      <c r="Q299" s="87">
        <v>0.20799999999999999</v>
      </c>
      <c r="R299" s="87">
        <v>0.22600000000000001</v>
      </c>
      <c r="S299" s="87">
        <v>9.2999999999999999E-2</v>
      </c>
      <c r="T299" s="87">
        <v>0.106</v>
      </c>
      <c r="U299" s="87">
        <v>2.1999999999999999E-2</v>
      </c>
      <c r="V299" s="87">
        <v>2.9000000000000001E-2</v>
      </c>
      <c r="W299" s="87">
        <v>0.45400000000000001</v>
      </c>
      <c r="X299" s="87">
        <v>0.47599999999999998</v>
      </c>
      <c r="Y299" s="87">
        <v>6.0000000000000001E-3</v>
      </c>
      <c r="Z299" s="87">
        <v>0.01</v>
      </c>
      <c r="AA299" s="87">
        <v>2.4E-2</v>
      </c>
      <c r="AB299" s="87">
        <v>3.2000000000000001E-2</v>
      </c>
    </row>
    <row r="300" spans="1:28" s="10" customFormat="1" x14ac:dyDescent="0.25">
      <c r="A300" s="39" t="s">
        <v>552</v>
      </c>
      <c r="B300" s="87" t="s">
        <v>203</v>
      </c>
      <c r="C300" s="87">
        <v>0.38614120479405456</v>
      </c>
      <c r="D300" s="87">
        <v>0.39461977285811484</v>
      </c>
      <c r="E300" s="87">
        <v>8.9155806772387089E-2</v>
      </c>
      <c r="F300" s="87">
        <v>1.2037473177369551E-2</v>
      </c>
      <c r="G300" s="87">
        <v>8.3634270162767574E-2</v>
      </c>
      <c r="H300" s="87">
        <v>2.3813262155231068E-3</v>
      </c>
      <c r="I300" s="87">
        <v>3.2030146019783323E-2</v>
      </c>
      <c r="J300" s="86">
        <v>1</v>
      </c>
      <c r="K300" s="89">
        <v>38214</v>
      </c>
      <c r="L300" s="39"/>
      <c r="M300" s="87" t="s">
        <v>203</v>
      </c>
      <c r="N300" s="87" t="s">
        <v>203</v>
      </c>
      <c r="O300" s="87">
        <v>0.38100000000000001</v>
      </c>
      <c r="P300" s="87">
        <v>0.39100000000000001</v>
      </c>
      <c r="Q300" s="87">
        <v>0.39</v>
      </c>
      <c r="R300" s="87">
        <v>0.4</v>
      </c>
      <c r="S300" s="87">
        <v>8.5999999999999993E-2</v>
      </c>
      <c r="T300" s="87">
        <v>9.1999999999999998E-2</v>
      </c>
      <c r="U300" s="87">
        <v>1.0999999999999999E-2</v>
      </c>
      <c r="V300" s="87">
        <v>1.2999999999999999E-2</v>
      </c>
      <c r="W300" s="87">
        <v>8.1000000000000003E-2</v>
      </c>
      <c r="X300" s="87">
        <v>8.5999999999999993E-2</v>
      </c>
      <c r="Y300" s="87">
        <v>2E-3</v>
      </c>
      <c r="Z300" s="87">
        <v>3.0000000000000001E-3</v>
      </c>
      <c r="AA300" s="87">
        <v>0.03</v>
      </c>
      <c r="AB300" s="87">
        <v>3.4000000000000002E-2</v>
      </c>
    </row>
    <row r="301" spans="1:28" s="10" customFormat="1" x14ac:dyDescent="0.25">
      <c r="A301" s="39" t="s">
        <v>553</v>
      </c>
      <c r="B301" s="87" t="s">
        <v>203</v>
      </c>
      <c r="C301" s="87">
        <v>0.1394422310756972</v>
      </c>
      <c r="D301" s="87">
        <v>0.31075697211155379</v>
      </c>
      <c r="E301" s="87">
        <v>0.27091633466135456</v>
      </c>
      <c r="F301" s="87">
        <v>5.3784860557768925E-2</v>
      </c>
      <c r="G301" s="87">
        <v>0.1752988047808765</v>
      </c>
      <c r="H301" s="87" t="s">
        <v>203</v>
      </c>
      <c r="I301" s="87">
        <v>4.9800796812749001E-2</v>
      </c>
      <c r="J301" s="86">
        <v>1</v>
      </c>
      <c r="K301" s="89">
        <v>502</v>
      </c>
      <c r="L301" s="39"/>
      <c r="M301" s="87" t="s">
        <v>203</v>
      </c>
      <c r="N301" s="87" t="s">
        <v>203</v>
      </c>
      <c r="O301" s="87">
        <v>0.112</v>
      </c>
      <c r="P301" s="87">
        <v>0.17199999999999999</v>
      </c>
      <c r="Q301" s="87">
        <v>0.27200000000000002</v>
      </c>
      <c r="R301" s="87">
        <v>0.35299999999999998</v>
      </c>
      <c r="S301" s="87">
        <v>0.23400000000000001</v>
      </c>
      <c r="T301" s="87">
        <v>0.311</v>
      </c>
      <c r="U301" s="87">
        <v>3.6999999999999998E-2</v>
      </c>
      <c r="V301" s="87">
        <v>7.6999999999999999E-2</v>
      </c>
      <c r="W301" s="87">
        <v>0.14499999999999999</v>
      </c>
      <c r="X301" s="87">
        <v>0.21099999999999999</v>
      </c>
      <c r="Y301" s="87" t="s">
        <v>203</v>
      </c>
      <c r="Z301" s="87" t="s">
        <v>203</v>
      </c>
      <c r="AA301" s="87">
        <v>3.4000000000000002E-2</v>
      </c>
      <c r="AB301" s="87">
        <v>7.1999999999999995E-2</v>
      </c>
    </row>
    <row r="302" spans="1:28" s="10" customFormat="1" x14ac:dyDescent="0.25">
      <c r="A302" s="39" t="s">
        <v>554</v>
      </c>
      <c r="B302" s="87" t="s">
        <v>203</v>
      </c>
      <c r="C302" s="87">
        <v>0.21258426966292135</v>
      </c>
      <c r="D302" s="87">
        <v>0.36584269662921348</v>
      </c>
      <c r="E302" s="87">
        <v>0.15191011235955057</v>
      </c>
      <c r="F302" s="87">
        <v>1.6179775280898877E-2</v>
      </c>
      <c r="G302" s="87">
        <v>0.18921348314606742</v>
      </c>
      <c r="H302" s="87">
        <v>4.0449438202247194E-3</v>
      </c>
      <c r="I302" s="87">
        <v>6.0224719101123599E-2</v>
      </c>
      <c r="J302" s="86">
        <v>1</v>
      </c>
      <c r="K302" s="89">
        <v>2225</v>
      </c>
      <c r="L302" s="39"/>
      <c r="M302" s="87" t="s">
        <v>203</v>
      </c>
      <c r="N302" s="87" t="s">
        <v>203</v>
      </c>
      <c r="O302" s="87">
        <v>0.19600000000000001</v>
      </c>
      <c r="P302" s="87">
        <v>0.23</v>
      </c>
      <c r="Q302" s="87">
        <v>0.34599999999999997</v>
      </c>
      <c r="R302" s="87">
        <v>0.38600000000000001</v>
      </c>
      <c r="S302" s="87">
        <v>0.13800000000000001</v>
      </c>
      <c r="T302" s="87">
        <v>0.16700000000000001</v>
      </c>
      <c r="U302" s="87">
        <v>1.2E-2</v>
      </c>
      <c r="V302" s="87">
        <v>2.1999999999999999E-2</v>
      </c>
      <c r="W302" s="87">
        <v>0.17299999999999999</v>
      </c>
      <c r="X302" s="87">
        <v>0.20599999999999999</v>
      </c>
      <c r="Y302" s="87">
        <v>2E-3</v>
      </c>
      <c r="Z302" s="87">
        <v>8.0000000000000002E-3</v>
      </c>
      <c r="AA302" s="87">
        <v>5.0999999999999997E-2</v>
      </c>
      <c r="AB302" s="87">
        <v>7.0999999999999994E-2</v>
      </c>
    </row>
    <row r="303" spans="1:28" s="10" customFormat="1" x14ac:dyDescent="0.25">
      <c r="A303" s="39" t="s">
        <v>555</v>
      </c>
      <c r="B303" s="87" t="s">
        <v>203</v>
      </c>
      <c r="C303" s="87">
        <v>0.27474432310625757</v>
      </c>
      <c r="D303" s="87">
        <v>0.22378228462471833</v>
      </c>
      <c r="E303" s="87">
        <v>7.5403016120644831E-2</v>
      </c>
      <c r="F303" s="87">
        <v>8.1296585196741197E-2</v>
      </c>
      <c r="G303" s="87">
        <v>0.31097243889755588</v>
      </c>
      <c r="H303" s="87">
        <v>5.7202288091523657E-3</v>
      </c>
      <c r="I303" s="87">
        <v>2.8081123244929798E-2</v>
      </c>
      <c r="J303" s="86">
        <v>1</v>
      </c>
      <c r="K303" s="89">
        <v>5769</v>
      </c>
      <c r="L303" s="39"/>
      <c r="M303" s="87" t="s">
        <v>203</v>
      </c>
      <c r="N303" s="87" t="s">
        <v>203</v>
      </c>
      <c r="O303" s="87">
        <v>0.26300000000000001</v>
      </c>
      <c r="P303" s="87">
        <v>0.28599999999999998</v>
      </c>
      <c r="Q303" s="87">
        <v>0.21299999999999999</v>
      </c>
      <c r="R303" s="87">
        <v>0.23499999999999999</v>
      </c>
      <c r="S303" s="87">
        <v>6.9000000000000006E-2</v>
      </c>
      <c r="T303" s="87">
        <v>8.3000000000000004E-2</v>
      </c>
      <c r="U303" s="87">
        <v>7.4999999999999997E-2</v>
      </c>
      <c r="V303" s="87">
        <v>8.8999999999999996E-2</v>
      </c>
      <c r="W303" s="87">
        <v>0.29899999999999999</v>
      </c>
      <c r="X303" s="87">
        <v>0.32300000000000001</v>
      </c>
      <c r="Y303" s="87">
        <v>4.0000000000000001E-3</v>
      </c>
      <c r="Z303" s="87">
        <v>8.0000000000000002E-3</v>
      </c>
      <c r="AA303" s="87">
        <v>2.4E-2</v>
      </c>
      <c r="AB303" s="87">
        <v>3.3000000000000002E-2</v>
      </c>
    </row>
    <row r="304" spans="1:28" s="10" customFormat="1" x14ac:dyDescent="0.25">
      <c r="A304" s="39" t="s">
        <v>556</v>
      </c>
      <c r="B304" s="87" t="s">
        <v>203</v>
      </c>
      <c r="C304" s="87">
        <v>0.54540682414698161</v>
      </c>
      <c r="D304" s="87">
        <v>0.18740157480314962</v>
      </c>
      <c r="E304" s="87">
        <v>9.4488188976377951E-2</v>
      </c>
      <c r="F304" s="87">
        <v>2.8871391076115485E-2</v>
      </c>
      <c r="G304" s="87">
        <v>9.763779527559055E-2</v>
      </c>
      <c r="H304" s="87">
        <v>5.2493438320209973E-4</v>
      </c>
      <c r="I304" s="87">
        <v>4.5669291338582677E-2</v>
      </c>
      <c r="J304" s="86">
        <v>1.0000000000000002</v>
      </c>
      <c r="K304" s="89">
        <v>1905</v>
      </c>
      <c r="L304" s="39"/>
      <c r="M304" s="87" t="s">
        <v>203</v>
      </c>
      <c r="N304" s="87" t="s">
        <v>203</v>
      </c>
      <c r="O304" s="87">
        <v>0.52300000000000002</v>
      </c>
      <c r="P304" s="87">
        <v>0.56799999999999995</v>
      </c>
      <c r="Q304" s="87">
        <v>0.17100000000000001</v>
      </c>
      <c r="R304" s="87">
        <v>0.20599999999999999</v>
      </c>
      <c r="S304" s="87">
        <v>8.2000000000000003E-2</v>
      </c>
      <c r="T304" s="87">
        <v>0.108</v>
      </c>
      <c r="U304" s="87">
        <v>2.1999999999999999E-2</v>
      </c>
      <c r="V304" s="87">
        <v>3.6999999999999998E-2</v>
      </c>
      <c r="W304" s="87">
        <v>8.5000000000000006E-2</v>
      </c>
      <c r="X304" s="87">
        <v>0.112</v>
      </c>
      <c r="Y304" s="87">
        <v>0</v>
      </c>
      <c r="Z304" s="87">
        <v>3.0000000000000001E-3</v>
      </c>
      <c r="AA304" s="87">
        <v>3.6999999999999998E-2</v>
      </c>
      <c r="AB304" s="87">
        <v>5.6000000000000001E-2</v>
      </c>
    </row>
    <row r="305" spans="1:28" s="10" customFormat="1" x14ac:dyDescent="0.25">
      <c r="A305" s="39" t="s">
        <v>557</v>
      </c>
      <c r="B305" s="87" t="s">
        <v>203</v>
      </c>
      <c r="C305" s="87">
        <v>0.51126895232891678</v>
      </c>
      <c r="D305" s="87">
        <v>0.30337385603059691</v>
      </c>
      <c r="E305" s="87">
        <v>6.3652506488184671E-2</v>
      </c>
      <c r="F305" s="87">
        <v>6.4198879934435184E-3</v>
      </c>
      <c r="G305" s="87">
        <v>7.840458953694851E-2</v>
      </c>
      <c r="H305" s="87">
        <v>3.4148340390657015E-3</v>
      </c>
      <c r="I305" s="87">
        <v>3.3465373582843877E-2</v>
      </c>
      <c r="J305" s="86">
        <v>0.99999999999999989</v>
      </c>
      <c r="K305" s="89">
        <v>7321</v>
      </c>
      <c r="L305" s="39"/>
      <c r="M305" s="87" t="s">
        <v>203</v>
      </c>
      <c r="N305" s="87" t="s">
        <v>203</v>
      </c>
      <c r="O305" s="87">
        <v>0.5</v>
      </c>
      <c r="P305" s="87">
        <v>0.52300000000000002</v>
      </c>
      <c r="Q305" s="87">
        <v>0.29299999999999998</v>
      </c>
      <c r="R305" s="87">
        <v>0.314</v>
      </c>
      <c r="S305" s="87">
        <v>5.8000000000000003E-2</v>
      </c>
      <c r="T305" s="87">
        <v>6.9000000000000006E-2</v>
      </c>
      <c r="U305" s="87">
        <v>5.0000000000000001E-3</v>
      </c>
      <c r="V305" s="87">
        <v>8.9999999999999993E-3</v>
      </c>
      <c r="W305" s="87">
        <v>7.1999999999999995E-2</v>
      </c>
      <c r="X305" s="87">
        <v>8.5000000000000006E-2</v>
      </c>
      <c r="Y305" s="87">
        <v>2E-3</v>
      </c>
      <c r="Z305" s="87">
        <v>5.0000000000000001E-3</v>
      </c>
      <c r="AA305" s="87">
        <v>0.03</v>
      </c>
      <c r="AB305" s="87">
        <v>3.7999999999999999E-2</v>
      </c>
    </row>
    <row r="306" spans="1:28" s="10" customFormat="1" x14ac:dyDescent="0.25">
      <c r="A306" s="39" t="s">
        <v>558</v>
      </c>
      <c r="B306" s="87" t="s">
        <v>203</v>
      </c>
      <c r="C306" s="87">
        <v>0.38562091503267976</v>
      </c>
      <c r="D306" s="87">
        <v>0.38935574229691877</v>
      </c>
      <c r="E306" s="87">
        <v>0.12605042016806722</v>
      </c>
      <c r="F306" s="87">
        <v>4.6685340802987861E-3</v>
      </c>
      <c r="G306" s="87">
        <v>6.3492063492063489E-2</v>
      </c>
      <c r="H306" s="87">
        <v>2.8011204481792717E-3</v>
      </c>
      <c r="I306" s="87">
        <v>2.8011204481792718E-2</v>
      </c>
      <c r="J306" s="86">
        <v>1</v>
      </c>
      <c r="K306" s="89">
        <v>1071</v>
      </c>
      <c r="L306" s="39"/>
      <c r="M306" s="87" t="s">
        <v>203</v>
      </c>
      <c r="N306" s="87" t="s">
        <v>203</v>
      </c>
      <c r="O306" s="87">
        <v>0.35699999999999998</v>
      </c>
      <c r="P306" s="87">
        <v>0.41499999999999998</v>
      </c>
      <c r="Q306" s="87">
        <v>0.36099999999999999</v>
      </c>
      <c r="R306" s="87">
        <v>0.41899999999999998</v>
      </c>
      <c r="S306" s="87">
        <v>0.107</v>
      </c>
      <c r="T306" s="87">
        <v>0.14699999999999999</v>
      </c>
      <c r="U306" s="87">
        <v>2E-3</v>
      </c>
      <c r="V306" s="87">
        <v>1.0999999999999999E-2</v>
      </c>
      <c r="W306" s="87">
        <v>0.05</v>
      </c>
      <c r="X306" s="87">
        <v>0.08</v>
      </c>
      <c r="Y306" s="87">
        <v>1E-3</v>
      </c>
      <c r="Z306" s="87">
        <v>8.0000000000000002E-3</v>
      </c>
      <c r="AA306" s="87">
        <v>0.02</v>
      </c>
      <c r="AB306" s="87">
        <v>0.04</v>
      </c>
    </row>
    <row r="307" spans="1:28" s="10" customFormat="1" x14ac:dyDescent="0.25">
      <c r="A307" s="39" t="s">
        <v>559</v>
      </c>
      <c r="B307" s="87">
        <v>5.7060960570609609E-2</v>
      </c>
      <c r="C307" s="87">
        <v>0.3374495883744959</v>
      </c>
      <c r="D307" s="87">
        <v>0.25562443755624437</v>
      </c>
      <c r="E307" s="87">
        <v>9.1817484918174846E-2</v>
      </c>
      <c r="F307" s="87">
        <v>1.7574909175749092E-2</v>
      </c>
      <c r="G307" s="87">
        <v>0.2060327300603273</v>
      </c>
      <c r="H307" s="87">
        <v>4.4195580441955809E-3</v>
      </c>
      <c r="I307" s="87">
        <v>3.0020331300203314E-2</v>
      </c>
      <c r="J307" s="86">
        <v>1</v>
      </c>
      <c r="K307" s="89">
        <v>300030</v>
      </c>
      <c r="L307" s="39"/>
      <c r="M307" s="87">
        <v>5.6000000000000001E-2</v>
      </c>
      <c r="N307" s="87">
        <v>5.8000000000000003E-2</v>
      </c>
      <c r="O307" s="87">
        <v>0.33600000000000002</v>
      </c>
      <c r="P307" s="87">
        <v>0.33900000000000002</v>
      </c>
      <c r="Q307" s="87">
        <v>0.254</v>
      </c>
      <c r="R307" s="87">
        <v>0.25700000000000001</v>
      </c>
      <c r="S307" s="87">
        <v>9.0999999999999998E-2</v>
      </c>
      <c r="T307" s="87">
        <v>9.2999999999999999E-2</v>
      </c>
      <c r="U307" s="87">
        <v>1.7000000000000001E-2</v>
      </c>
      <c r="V307" s="87">
        <v>1.7999999999999999E-2</v>
      </c>
      <c r="W307" s="87">
        <v>0.20499999999999999</v>
      </c>
      <c r="X307" s="87">
        <v>0.20699999999999999</v>
      </c>
      <c r="Y307" s="87">
        <v>4.0000000000000001E-3</v>
      </c>
      <c r="Z307" s="87">
        <v>5.0000000000000001E-3</v>
      </c>
      <c r="AA307" s="87">
        <v>2.9000000000000001E-2</v>
      </c>
      <c r="AB307" s="87">
        <v>3.1E-2</v>
      </c>
    </row>
    <row r="308" spans="1:28" s="10" customFormat="1" x14ac:dyDescent="0.25">
      <c r="A308" s="39" t="s">
        <v>560</v>
      </c>
      <c r="B308" s="87" t="s">
        <v>203</v>
      </c>
      <c r="C308" s="87">
        <v>0.39406494960806271</v>
      </c>
      <c r="D308" s="87">
        <v>0.2690929451287794</v>
      </c>
      <c r="E308" s="87">
        <v>0.12161254199328107</v>
      </c>
      <c r="F308" s="87">
        <v>1.2430011198208286E-2</v>
      </c>
      <c r="G308" s="87">
        <v>0.17928331466965286</v>
      </c>
      <c r="H308" s="87">
        <v>4.0313549832026877E-3</v>
      </c>
      <c r="I308" s="87">
        <v>1.948488241881299E-2</v>
      </c>
      <c r="J308" s="86">
        <v>1.0000000000000002</v>
      </c>
      <c r="K308" s="89">
        <v>8930</v>
      </c>
      <c r="L308" s="39"/>
      <c r="M308" s="87" t="s">
        <v>203</v>
      </c>
      <c r="N308" s="87" t="s">
        <v>203</v>
      </c>
      <c r="O308" s="87">
        <v>0.38400000000000001</v>
      </c>
      <c r="P308" s="87">
        <v>0.40400000000000003</v>
      </c>
      <c r="Q308" s="87">
        <v>0.26</v>
      </c>
      <c r="R308" s="87">
        <v>0.27800000000000002</v>
      </c>
      <c r="S308" s="87">
        <v>0.115</v>
      </c>
      <c r="T308" s="87">
        <v>0.129</v>
      </c>
      <c r="U308" s="87">
        <v>0.01</v>
      </c>
      <c r="V308" s="87">
        <v>1.4999999999999999E-2</v>
      </c>
      <c r="W308" s="87">
        <v>0.17100000000000001</v>
      </c>
      <c r="X308" s="87">
        <v>0.187</v>
      </c>
      <c r="Y308" s="87">
        <v>3.0000000000000001E-3</v>
      </c>
      <c r="Z308" s="87">
        <v>6.0000000000000001E-3</v>
      </c>
      <c r="AA308" s="87">
        <v>1.7000000000000001E-2</v>
      </c>
      <c r="AB308" s="87">
        <v>2.3E-2</v>
      </c>
    </row>
    <row r="309" spans="1:28" s="10" customFormat="1" x14ac:dyDescent="0.25">
      <c r="A309" s="39" t="s">
        <v>561</v>
      </c>
      <c r="B309" s="87" t="s">
        <v>203</v>
      </c>
      <c r="C309" s="87">
        <v>0.20973107845855282</v>
      </c>
      <c r="D309" s="87">
        <v>0.52384252841696699</v>
      </c>
      <c r="E309" s="87">
        <v>0.16814527308012198</v>
      </c>
      <c r="F309" s="87">
        <v>2.065428333795398E-2</v>
      </c>
      <c r="G309" s="87">
        <v>5.8081508178541727E-2</v>
      </c>
      <c r="H309" s="87">
        <v>1.386193512614361E-4</v>
      </c>
      <c r="I309" s="87">
        <v>1.9406709176601054E-2</v>
      </c>
      <c r="J309" s="86">
        <v>1</v>
      </c>
      <c r="K309" s="89">
        <v>7214</v>
      </c>
      <c r="L309" s="39"/>
      <c r="M309" s="87" t="s">
        <v>203</v>
      </c>
      <c r="N309" s="87" t="s">
        <v>203</v>
      </c>
      <c r="O309" s="87">
        <v>0.2</v>
      </c>
      <c r="P309" s="87">
        <v>0.219</v>
      </c>
      <c r="Q309" s="87">
        <v>0.51200000000000001</v>
      </c>
      <c r="R309" s="87">
        <v>0.53500000000000003</v>
      </c>
      <c r="S309" s="87">
        <v>0.16</v>
      </c>
      <c r="T309" s="87">
        <v>0.17699999999999999</v>
      </c>
      <c r="U309" s="87">
        <v>1.7999999999999999E-2</v>
      </c>
      <c r="V309" s="87">
        <v>2.4E-2</v>
      </c>
      <c r="W309" s="87">
        <v>5.2999999999999999E-2</v>
      </c>
      <c r="X309" s="87">
        <v>6.4000000000000001E-2</v>
      </c>
      <c r="Y309" s="87">
        <v>0</v>
      </c>
      <c r="Z309" s="87">
        <v>1E-3</v>
      </c>
      <c r="AA309" s="87">
        <v>1.6E-2</v>
      </c>
      <c r="AB309" s="87">
        <v>2.3E-2</v>
      </c>
    </row>
    <row r="310" spans="1:28" s="10" customFormat="1" x14ac:dyDescent="0.25">
      <c r="A310" s="39" t="s">
        <v>562</v>
      </c>
      <c r="B310" s="87" t="s">
        <v>203</v>
      </c>
      <c r="C310" s="87">
        <v>1.2002286149742808E-2</v>
      </c>
      <c r="D310" s="87">
        <v>0.21546961325966851</v>
      </c>
      <c r="E310" s="87">
        <v>0.18441607925319109</v>
      </c>
      <c r="F310" s="87">
        <v>3.5435321013526387E-2</v>
      </c>
      <c r="G310" s="87">
        <v>0.52676700323871217</v>
      </c>
      <c r="H310" s="87">
        <v>5.5248618784530384E-3</v>
      </c>
      <c r="I310" s="87">
        <v>2.0384835206706038E-2</v>
      </c>
      <c r="J310" s="86">
        <v>1</v>
      </c>
      <c r="K310" s="89">
        <v>5249</v>
      </c>
      <c r="L310" s="39"/>
      <c r="M310" s="87" t="s">
        <v>203</v>
      </c>
      <c r="N310" s="87" t="s">
        <v>203</v>
      </c>
      <c r="O310" s="87">
        <v>8.9999999999999993E-3</v>
      </c>
      <c r="P310" s="87">
        <v>1.4999999999999999E-2</v>
      </c>
      <c r="Q310" s="87">
        <v>0.20499999999999999</v>
      </c>
      <c r="R310" s="87">
        <v>0.22700000000000001</v>
      </c>
      <c r="S310" s="87">
        <v>0.17399999999999999</v>
      </c>
      <c r="T310" s="87">
        <v>0.19500000000000001</v>
      </c>
      <c r="U310" s="87">
        <v>3.1E-2</v>
      </c>
      <c r="V310" s="87">
        <v>4.1000000000000002E-2</v>
      </c>
      <c r="W310" s="87">
        <v>0.51300000000000001</v>
      </c>
      <c r="X310" s="87">
        <v>0.54</v>
      </c>
      <c r="Y310" s="87">
        <v>4.0000000000000001E-3</v>
      </c>
      <c r="Z310" s="87">
        <v>8.0000000000000002E-3</v>
      </c>
      <c r="AA310" s="87">
        <v>1.7000000000000001E-2</v>
      </c>
      <c r="AB310" s="87">
        <v>2.5000000000000001E-2</v>
      </c>
    </row>
    <row r="311" spans="1:28" s="10" customFormat="1" x14ac:dyDescent="0.25">
      <c r="A311" s="39" t="s">
        <v>563</v>
      </c>
      <c r="B311" s="87" t="s">
        <v>203</v>
      </c>
      <c r="C311" s="87">
        <v>0.10959079283887468</v>
      </c>
      <c r="D311" s="87">
        <v>0.20434782608695654</v>
      </c>
      <c r="E311" s="87">
        <v>7.3657289002557538E-2</v>
      </c>
      <c r="F311" s="87">
        <v>1.0358056265984655E-2</v>
      </c>
      <c r="G311" s="87">
        <v>0.54782608695652169</v>
      </c>
      <c r="H311" s="87">
        <v>2.4424552429667519E-2</v>
      </c>
      <c r="I311" s="87">
        <v>2.9795396419437341E-2</v>
      </c>
      <c r="J311" s="86">
        <v>0.99999999999999989</v>
      </c>
      <c r="K311" s="89">
        <v>7820</v>
      </c>
      <c r="L311" s="39"/>
      <c r="M311" s="87" t="s">
        <v>203</v>
      </c>
      <c r="N311" s="87" t="s">
        <v>203</v>
      </c>
      <c r="O311" s="87">
        <v>0.10299999999999999</v>
      </c>
      <c r="P311" s="87">
        <v>0.11700000000000001</v>
      </c>
      <c r="Q311" s="87">
        <v>0.19600000000000001</v>
      </c>
      <c r="R311" s="87">
        <v>0.21299999999999999</v>
      </c>
      <c r="S311" s="87">
        <v>6.8000000000000005E-2</v>
      </c>
      <c r="T311" s="87">
        <v>0.08</v>
      </c>
      <c r="U311" s="87">
        <v>8.0000000000000002E-3</v>
      </c>
      <c r="V311" s="87">
        <v>1.2999999999999999E-2</v>
      </c>
      <c r="W311" s="87">
        <v>0.53700000000000003</v>
      </c>
      <c r="X311" s="87">
        <v>0.55900000000000005</v>
      </c>
      <c r="Y311" s="87">
        <v>2.1000000000000001E-2</v>
      </c>
      <c r="Z311" s="87">
        <v>2.8000000000000001E-2</v>
      </c>
      <c r="AA311" s="87">
        <v>2.5999999999999999E-2</v>
      </c>
      <c r="AB311" s="87">
        <v>3.4000000000000002E-2</v>
      </c>
    </row>
    <row r="312" spans="1:28" s="10" customFormat="1" x14ac:dyDescent="0.25">
      <c r="A312" s="39" t="s">
        <v>564</v>
      </c>
      <c r="B312" s="87">
        <v>0.3491411501120239</v>
      </c>
      <c r="C312" s="87">
        <v>0.20537714712471994</v>
      </c>
      <c r="D312" s="87">
        <v>0.24682598954443616</v>
      </c>
      <c r="E312" s="87">
        <v>7.0201643017177004E-2</v>
      </c>
      <c r="F312" s="87">
        <v>7.8416728902165802E-3</v>
      </c>
      <c r="G312" s="87">
        <v>9.7087378640776698E-2</v>
      </c>
      <c r="H312" s="87">
        <v>1.8670649738610904E-3</v>
      </c>
      <c r="I312" s="87">
        <v>2.1657953696788648E-2</v>
      </c>
      <c r="J312" s="86">
        <v>1</v>
      </c>
      <c r="K312" s="89">
        <v>2678</v>
      </c>
      <c r="L312" s="39"/>
      <c r="M312" s="87">
        <v>0.33100000000000002</v>
      </c>
      <c r="N312" s="87">
        <v>0.36699999999999999</v>
      </c>
      <c r="O312" s="87">
        <v>0.191</v>
      </c>
      <c r="P312" s="87">
        <v>0.221</v>
      </c>
      <c r="Q312" s="87">
        <v>0.23100000000000001</v>
      </c>
      <c r="R312" s="87">
        <v>0.26400000000000001</v>
      </c>
      <c r="S312" s="87">
        <v>6.0999999999999999E-2</v>
      </c>
      <c r="T312" s="87">
        <v>8.1000000000000003E-2</v>
      </c>
      <c r="U312" s="87">
        <v>5.0000000000000001E-3</v>
      </c>
      <c r="V312" s="87">
        <v>1.2E-2</v>
      </c>
      <c r="W312" s="87">
        <v>8.5999999999999993E-2</v>
      </c>
      <c r="X312" s="87">
        <v>0.109</v>
      </c>
      <c r="Y312" s="87">
        <v>1E-3</v>
      </c>
      <c r="Z312" s="87">
        <v>4.0000000000000001E-3</v>
      </c>
      <c r="AA312" s="87">
        <v>1.7000000000000001E-2</v>
      </c>
      <c r="AB312" s="87">
        <v>2.8000000000000001E-2</v>
      </c>
    </row>
    <row r="313" spans="1:28" s="10" customFormat="1" x14ac:dyDescent="0.25">
      <c r="A313" s="39" t="s">
        <v>565</v>
      </c>
      <c r="B313" s="87">
        <v>0.3160801088858643</v>
      </c>
      <c r="C313" s="87">
        <v>1.0888586428154773E-3</v>
      </c>
      <c r="D313" s="87">
        <v>0.47781450515263463</v>
      </c>
      <c r="E313" s="87">
        <v>0.14894030721368851</v>
      </c>
      <c r="F313" s="87">
        <v>2.449931946334824E-2</v>
      </c>
      <c r="G313" s="87">
        <v>8.7497569511958001E-3</v>
      </c>
      <c r="H313" s="87" t="s">
        <v>203</v>
      </c>
      <c r="I313" s="87">
        <v>2.2827143690453043E-2</v>
      </c>
      <c r="J313" s="86">
        <v>1</v>
      </c>
      <c r="K313" s="89">
        <v>25715</v>
      </c>
      <c r="L313" s="39"/>
      <c r="M313" s="87">
        <v>0.31</v>
      </c>
      <c r="N313" s="87">
        <v>0.32200000000000001</v>
      </c>
      <c r="O313" s="87">
        <v>1E-3</v>
      </c>
      <c r="P313" s="87">
        <v>2E-3</v>
      </c>
      <c r="Q313" s="87">
        <v>0.47199999999999998</v>
      </c>
      <c r="R313" s="87">
        <v>0.48399999999999999</v>
      </c>
      <c r="S313" s="87">
        <v>0.14499999999999999</v>
      </c>
      <c r="T313" s="87">
        <v>0.153</v>
      </c>
      <c r="U313" s="87">
        <v>2.3E-2</v>
      </c>
      <c r="V313" s="87">
        <v>2.5999999999999999E-2</v>
      </c>
      <c r="W313" s="87">
        <v>8.0000000000000002E-3</v>
      </c>
      <c r="X313" s="87">
        <v>0.01</v>
      </c>
      <c r="Y313" s="87" t="s">
        <v>203</v>
      </c>
      <c r="Z313" s="87" t="s">
        <v>203</v>
      </c>
      <c r="AA313" s="87">
        <v>2.1000000000000001E-2</v>
      </c>
      <c r="AB313" s="87">
        <v>2.5000000000000001E-2</v>
      </c>
    </row>
    <row r="314" spans="1:28" s="10" customFormat="1" x14ac:dyDescent="0.25">
      <c r="A314" s="39" t="s">
        <v>566</v>
      </c>
      <c r="B314" s="87">
        <v>9.3023255813953487E-2</v>
      </c>
      <c r="C314" s="87">
        <v>0.29533135163490121</v>
      </c>
      <c r="D314" s="87">
        <v>0.23518097569505159</v>
      </c>
      <c r="E314" s="87">
        <v>7.1428571428571425E-2</v>
      </c>
      <c r="F314" s="87">
        <v>3.3164306114122515E-2</v>
      </c>
      <c r="G314" s="87">
        <v>0.24468147111965963</v>
      </c>
      <c r="H314" s="87">
        <v>4.3131083522760386E-3</v>
      </c>
      <c r="I314" s="87">
        <v>2.2876959841464126E-2</v>
      </c>
      <c r="J314" s="86">
        <v>0.99999999999999989</v>
      </c>
      <c r="K314" s="89">
        <v>34314</v>
      </c>
      <c r="L314" s="39"/>
      <c r="M314" s="87">
        <v>0.09</v>
      </c>
      <c r="N314" s="87">
        <v>9.6000000000000002E-2</v>
      </c>
      <c r="O314" s="87">
        <v>0.29099999999999998</v>
      </c>
      <c r="P314" s="87">
        <v>0.3</v>
      </c>
      <c r="Q314" s="87">
        <v>0.23100000000000001</v>
      </c>
      <c r="R314" s="87">
        <v>0.24</v>
      </c>
      <c r="S314" s="87">
        <v>6.9000000000000006E-2</v>
      </c>
      <c r="T314" s="87">
        <v>7.3999999999999996E-2</v>
      </c>
      <c r="U314" s="87">
        <v>3.1E-2</v>
      </c>
      <c r="V314" s="87">
        <v>3.5000000000000003E-2</v>
      </c>
      <c r="W314" s="87">
        <v>0.24</v>
      </c>
      <c r="X314" s="87">
        <v>0.249</v>
      </c>
      <c r="Y314" s="87">
        <v>4.0000000000000001E-3</v>
      </c>
      <c r="Z314" s="87">
        <v>5.0000000000000001E-3</v>
      </c>
      <c r="AA314" s="87">
        <v>2.1000000000000001E-2</v>
      </c>
      <c r="AB314" s="87">
        <v>2.5000000000000001E-2</v>
      </c>
    </row>
    <row r="315" spans="1:28" s="10" customFormat="1" x14ac:dyDescent="0.25">
      <c r="A315" s="39" t="s">
        <v>567</v>
      </c>
      <c r="B315" s="87">
        <v>0.5053644682865257</v>
      </c>
      <c r="C315" s="87">
        <v>0.19895866203849794</v>
      </c>
      <c r="D315" s="87">
        <v>0.12117387188387505</v>
      </c>
      <c r="E315" s="87">
        <v>5.7746923319659201E-2</v>
      </c>
      <c r="F315" s="87">
        <v>4.7333543704638683E-3</v>
      </c>
      <c r="G315" s="87">
        <v>9.9400441779741236E-3</v>
      </c>
      <c r="H315" s="87" t="s">
        <v>203</v>
      </c>
      <c r="I315" s="87">
        <v>0.1020826759230041</v>
      </c>
      <c r="J315" s="86">
        <v>1</v>
      </c>
      <c r="K315" s="89">
        <v>6338</v>
      </c>
      <c r="L315" s="39"/>
      <c r="M315" s="87">
        <v>0.49299999999999999</v>
      </c>
      <c r="N315" s="87">
        <v>0.51800000000000002</v>
      </c>
      <c r="O315" s="87">
        <v>0.189</v>
      </c>
      <c r="P315" s="87">
        <v>0.20899999999999999</v>
      </c>
      <c r="Q315" s="87">
        <v>0.113</v>
      </c>
      <c r="R315" s="87">
        <v>0.129</v>
      </c>
      <c r="S315" s="87">
        <v>5.1999999999999998E-2</v>
      </c>
      <c r="T315" s="87">
        <v>6.4000000000000001E-2</v>
      </c>
      <c r="U315" s="87">
        <v>3.0000000000000001E-3</v>
      </c>
      <c r="V315" s="87">
        <v>7.0000000000000001E-3</v>
      </c>
      <c r="W315" s="87">
        <v>8.0000000000000002E-3</v>
      </c>
      <c r="X315" s="87">
        <v>1.2999999999999999E-2</v>
      </c>
      <c r="Y315" s="87" t="s">
        <v>203</v>
      </c>
      <c r="Z315" s="87" t="s">
        <v>203</v>
      </c>
      <c r="AA315" s="87">
        <v>9.5000000000000001E-2</v>
      </c>
      <c r="AB315" s="87">
        <v>0.11</v>
      </c>
    </row>
    <row r="316" spans="1:28" s="10" customFormat="1" x14ac:dyDescent="0.25">
      <c r="A316" s="39" t="s">
        <v>568</v>
      </c>
      <c r="B316" s="87">
        <v>0.28985086622611178</v>
      </c>
      <c r="C316" s="87">
        <v>0.51143061260939449</v>
      </c>
      <c r="D316" s="87">
        <v>9.3074656188605109E-2</v>
      </c>
      <c r="E316" s="87">
        <v>2.5986783354170387E-2</v>
      </c>
      <c r="F316" s="87">
        <v>1.2278978388998035E-3</v>
      </c>
      <c r="G316" s="87">
        <v>3.9873191641364526E-2</v>
      </c>
      <c r="H316" s="87">
        <v>3.0139310591176995E-3</v>
      </c>
      <c r="I316" s="87">
        <v>3.5542061082336131E-2</v>
      </c>
      <c r="J316" s="86">
        <v>0.99999999999999989</v>
      </c>
      <c r="K316" s="89">
        <v>44792</v>
      </c>
      <c r="L316" s="39"/>
      <c r="M316" s="87">
        <v>0.28599999999999998</v>
      </c>
      <c r="N316" s="87">
        <v>0.29399999999999998</v>
      </c>
      <c r="O316" s="87">
        <v>0.50700000000000001</v>
      </c>
      <c r="P316" s="87">
        <v>0.51600000000000001</v>
      </c>
      <c r="Q316" s="87">
        <v>0.09</v>
      </c>
      <c r="R316" s="87">
        <v>9.6000000000000002E-2</v>
      </c>
      <c r="S316" s="87">
        <v>2.5000000000000001E-2</v>
      </c>
      <c r="T316" s="87">
        <v>2.8000000000000001E-2</v>
      </c>
      <c r="U316" s="87">
        <v>1E-3</v>
      </c>
      <c r="V316" s="87">
        <v>2E-3</v>
      </c>
      <c r="W316" s="87">
        <v>3.7999999999999999E-2</v>
      </c>
      <c r="X316" s="87">
        <v>4.2000000000000003E-2</v>
      </c>
      <c r="Y316" s="87">
        <v>3.0000000000000001E-3</v>
      </c>
      <c r="Z316" s="87">
        <v>4.0000000000000001E-3</v>
      </c>
      <c r="AA316" s="87">
        <v>3.4000000000000002E-2</v>
      </c>
      <c r="AB316" s="87">
        <v>3.6999999999999998E-2</v>
      </c>
    </row>
    <row r="317" spans="1:28" s="10" customFormat="1" x14ac:dyDescent="0.25">
      <c r="A317" s="39" t="s">
        <v>569</v>
      </c>
      <c r="B317" s="87" t="s">
        <v>203</v>
      </c>
      <c r="C317" s="87">
        <v>0.43480632842334971</v>
      </c>
      <c r="D317" s="87">
        <v>0.35079105291871249</v>
      </c>
      <c r="E317" s="87">
        <v>8.8925259138025098E-2</v>
      </c>
      <c r="F317" s="87">
        <v>6.0010911074740861E-3</v>
      </c>
      <c r="G317" s="87">
        <v>0.10310965630114566</v>
      </c>
      <c r="H317" s="87">
        <v>1.0911074740861974E-3</v>
      </c>
      <c r="I317" s="87">
        <v>1.5275504637206765E-2</v>
      </c>
      <c r="J317" s="86">
        <v>1</v>
      </c>
      <c r="K317" s="89">
        <v>1833</v>
      </c>
      <c r="L317" s="39"/>
      <c r="M317" s="87" t="s">
        <v>203</v>
      </c>
      <c r="N317" s="87" t="s">
        <v>203</v>
      </c>
      <c r="O317" s="87">
        <v>0.41199999999999998</v>
      </c>
      <c r="P317" s="87">
        <v>0.45800000000000002</v>
      </c>
      <c r="Q317" s="87">
        <v>0.32900000000000001</v>
      </c>
      <c r="R317" s="87">
        <v>0.373</v>
      </c>
      <c r="S317" s="87">
        <v>7.6999999999999999E-2</v>
      </c>
      <c r="T317" s="87">
        <v>0.10299999999999999</v>
      </c>
      <c r="U317" s="87">
        <v>3.0000000000000001E-3</v>
      </c>
      <c r="V317" s="87">
        <v>1.0999999999999999E-2</v>
      </c>
      <c r="W317" s="87">
        <v>0.09</v>
      </c>
      <c r="X317" s="87">
        <v>0.11799999999999999</v>
      </c>
      <c r="Y317" s="87">
        <v>0</v>
      </c>
      <c r="Z317" s="87">
        <v>4.0000000000000001E-3</v>
      </c>
      <c r="AA317" s="87">
        <v>1.0999999999999999E-2</v>
      </c>
      <c r="AB317" s="87">
        <v>2.1999999999999999E-2</v>
      </c>
    </row>
    <row r="318" spans="1:28" s="10" customFormat="1" x14ac:dyDescent="0.25">
      <c r="A318" s="39" t="s">
        <v>570</v>
      </c>
      <c r="B318" s="87" t="s">
        <v>203</v>
      </c>
      <c r="C318" s="87">
        <v>0.31062124248496992</v>
      </c>
      <c r="D318" s="87">
        <v>0.34669338677354711</v>
      </c>
      <c r="E318" s="87">
        <v>0.18436873747494989</v>
      </c>
      <c r="F318" s="87">
        <v>1.2024048096192385E-2</v>
      </c>
      <c r="G318" s="87">
        <v>0.12424849699398798</v>
      </c>
      <c r="H318" s="87">
        <v>8.0160320641282558E-3</v>
      </c>
      <c r="I318" s="87">
        <v>1.4028056112224449E-2</v>
      </c>
      <c r="J318" s="86">
        <v>1</v>
      </c>
      <c r="K318" s="89">
        <v>499</v>
      </c>
      <c r="L318" s="39"/>
      <c r="M318" s="87" t="s">
        <v>203</v>
      </c>
      <c r="N318" s="87" t="s">
        <v>203</v>
      </c>
      <c r="O318" s="87">
        <v>0.27200000000000002</v>
      </c>
      <c r="P318" s="87">
        <v>0.35299999999999998</v>
      </c>
      <c r="Q318" s="87">
        <v>0.30599999999999999</v>
      </c>
      <c r="R318" s="87">
        <v>0.38900000000000001</v>
      </c>
      <c r="S318" s="87">
        <v>0.153</v>
      </c>
      <c r="T318" s="87">
        <v>0.221</v>
      </c>
      <c r="U318" s="87">
        <v>6.0000000000000001E-3</v>
      </c>
      <c r="V318" s="87">
        <v>2.5999999999999999E-2</v>
      </c>
      <c r="W318" s="87">
        <v>9.8000000000000004E-2</v>
      </c>
      <c r="X318" s="87">
        <v>0.156</v>
      </c>
      <c r="Y318" s="87">
        <v>3.0000000000000001E-3</v>
      </c>
      <c r="Z318" s="87">
        <v>0.02</v>
      </c>
      <c r="AA318" s="87">
        <v>7.0000000000000001E-3</v>
      </c>
      <c r="AB318" s="87">
        <v>2.9000000000000001E-2</v>
      </c>
    </row>
    <row r="319" spans="1:28" s="10" customFormat="1" x14ac:dyDescent="0.25">
      <c r="A319" s="39" t="s">
        <v>571</v>
      </c>
      <c r="B319" s="87" t="s">
        <v>203</v>
      </c>
      <c r="C319" s="87">
        <v>0.41503759398496243</v>
      </c>
      <c r="D319" s="87">
        <v>0.21165413533834587</v>
      </c>
      <c r="E319" s="87">
        <v>0.29473684210526313</v>
      </c>
      <c r="F319" s="87">
        <v>5.263157894736842E-3</v>
      </c>
      <c r="G319" s="87">
        <v>5.2631578947368418E-2</v>
      </c>
      <c r="H319" s="87">
        <v>1.8796992481203006E-3</v>
      </c>
      <c r="I319" s="87">
        <v>1.8796992481203006E-2</v>
      </c>
      <c r="J319" s="86">
        <v>1</v>
      </c>
      <c r="K319" s="89">
        <v>2660</v>
      </c>
      <c r="L319" s="39"/>
      <c r="M319" s="87" t="s">
        <v>203</v>
      </c>
      <c r="N319" s="87" t="s">
        <v>203</v>
      </c>
      <c r="O319" s="87">
        <v>0.39600000000000002</v>
      </c>
      <c r="P319" s="87">
        <v>0.434</v>
      </c>
      <c r="Q319" s="87">
        <v>0.19700000000000001</v>
      </c>
      <c r="R319" s="87">
        <v>0.22800000000000001</v>
      </c>
      <c r="S319" s="87">
        <v>0.27800000000000002</v>
      </c>
      <c r="T319" s="87">
        <v>0.312</v>
      </c>
      <c r="U319" s="87">
        <v>3.0000000000000001E-3</v>
      </c>
      <c r="V319" s="87">
        <v>8.9999999999999993E-3</v>
      </c>
      <c r="W319" s="87">
        <v>4.4999999999999998E-2</v>
      </c>
      <c r="X319" s="87">
        <v>6.2E-2</v>
      </c>
      <c r="Y319" s="87">
        <v>1E-3</v>
      </c>
      <c r="Z319" s="87">
        <v>4.0000000000000001E-3</v>
      </c>
      <c r="AA319" s="87">
        <v>1.4E-2</v>
      </c>
      <c r="AB319" s="87">
        <v>2.5000000000000001E-2</v>
      </c>
    </row>
    <row r="320" spans="1:28" s="10" customFormat="1" x14ac:dyDescent="0.25">
      <c r="A320" s="39" t="s">
        <v>572</v>
      </c>
      <c r="B320" s="87" t="s">
        <v>203</v>
      </c>
      <c r="C320" s="87">
        <v>0.55021834061135366</v>
      </c>
      <c r="D320" s="87">
        <v>0.26069868995633189</v>
      </c>
      <c r="E320" s="87">
        <v>9.2576419213973804E-2</v>
      </c>
      <c r="F320" s="87">
        <v>1.0480349344978166E-2</v>
      </c>
      <c r="G320" s="87">
        <v>5.8078602620087336E-2</v>
      </c>
      <c r="H320" s="87">
        <v>2.1834061135371178E-3</v>
      </c>
      <c r="I320" s="87">
        <v>2.576419213973799E-2</v>
      </c>
      <c r="J320" s="86">
        <v>1</v>
      </c>
      <c r="K320" s="89">
        <v>2290</v>
      </c>
      <c r="L320" s="39"/>
      <c r="M320" s="87" t="s">
        <v>203</v>
      </c>
      <c r="N320" s="87" t="s">
        <v>203</v>
      </c>
      <c r="O320" s="87">
        <v>0.53</v>
      </c>
      <c r="P320" s="87">
        <v>0.56999999999999995</v>
      </c>
      <c r="Q320" s="87">
        <v>0.24299999999999999</v>
      </c>
      <c r="R320" s="87">
        <v>0.27900000000000003</v>
      </c>
      <c r="S320" s="87">
        <v>8.1000000000000003E-2</v>
      </c>
      <c r="T320" s="87">
        <v>0.105</v>
      </c>
      <c r="U320" s="87">
        <v>7.0000000000000001E-3</v>
      </c>
      <c r="V320" s="87">
        <v>1.6E-2</v>
      </c>
      <c r="W320" s="87">
        <v>4.9000000000000002E-2</v>
      </c>
      <c r="X320" s="87">
        <v>6.8000000000000005E-2</v>
      </c>
      <c r="Y320" s="87">
        <v>1E-3</v>
      </c>
      <c r="Z320" s="87">
        <v>5.0000000000000001E-3</v>
      </c>
      <c r="AA320" s="87">
        <v>0.02</v>
      </c>
      <c r="AB320" s="87">
        <v>3.3000000000000002E-2</v>
      </c>
    </row>
    <row r="321" spans="1:28" s="10" customFormat="1" x14ac:dyDescent="0.25">
      <c r="A321" s="39" t="s">
        <v>573</v>
      </c>
      <c r="B321" s="87" t="s">
        <v>203</v>
      </c>
      <c r="C321" s="87">
        <v>0.35294117647058826</v>
      </c>
      <c r="D321" s="87">
        <v>0.35119394292370415</v>
      </c>
      <c r="E321" s="87">
        <v>0.15958066394874781</v>
      </c>
      <c r="F321" s="87">
        <v>9.9009900990099011E-3</v>
      </c>
      <c r="G321" s="87">
        <v>8.9108910891089105E-2</v>
      </c>
      <c r="H321" s="87">
        <v>1.7472335468841002E-3</v>
      </c>
      <c r="I321" s="87">
        <v>3.5527082119976704E-2</v>
      </c>
      <c r="J321" s="86">
        <v>1</v>
      </c>
      <c r="K321" s="89">
        <v>1717</v>
      </c>
      <c r="L321" s="39"/>
      <c r="M321" s="87" t="s">
        <v>203</v>
      </c>
      <c r="N321" s="87" t="s">
        <v>203</v>
      </c>
      <c r="O321" s="87">
        <v>0.33100000000000002</v>
      </c>
      <c r="P321" s="87">
        <v>0.376</v>
      </c>
      <c r="Q321" s="87">
        <v>0.32900000000000001</v>
      </c>
      <c r="R321" s="87">
        <v>0.374</v>
      </c>
      <c r="S321" s="87">
        <v>0.14299999999999999</v>
      </c>
      <c r="T321" s="87">
        <v>0.17799999999999999</v>
      </c>
      <c r="U321" s="87">
        <v>6.0000000000000001E-3</v>
      </c>
      <c r="V321" s="87">
        <v>1.6E-2</v>
      </c>
      <c r="W321" s="87">
        <v>7.6999999999999999E-2</v>
      </c>
      <c r="X321" s="87">
        <v>0.104</v>
      </c>
      <c r="Y321" s="87">
        <v>1E-3</v>
      </c>
      <c r="Z321" s="87">
        <v>5.0000000000000001E-3</v>
      </c>
      <c r="AA321" s="87">
        <v>2.8000000000000001E-2</v>
      </c>
      <c r="AB321" s="87">
        <v>4.4999999999999998E-2</v>
      </c>
    </row>
    <row r="322" spans="1:28" s="10" customFormat="1" x14ac:dyDescent="0.25">
      <c r="A322" s="39" t="s">
        <v>574</v>
      </c>
      <c r="B322" s="87" t="s">
        <v>203</v>
      </c>
      <c r="C322" s="87">
        <v>0.19830628087508823</v>
      </c>
      <c r="D322" s="87">
        <v>0.51623147494707122</v>
      </c>
      <c r="E322" s="87">
        <v>0.15102328863796755</v>
      </c>
      <c r="F322" s="87">
        <v>1.7995765702187722E-2</v>
      </c>
      <c r="G322" s="87">
        <v>6.7043048694424845E-2</v>
      </c>
      <c r="H322" s="87">
        <v>7.0571630204657732E-4</v>
      </c>
      <c r="I322" s="87">
        <v>4.8694424841213835E-2</v>
      </c>
      <c r="J322" s="86">
        <v>1</v>
      </c>
      <c r="K322" s="89">
        <v>2834</v>
      </c>
      <c r="L322" s="39"/>
      <c r="M322" s="87" t="s">
        <v>203</v>
      </c>
      <c r="N322" s="87" t="s">
        <v>203</v>
      </c>
      <c r="O322" s="87">
        <v>0.184</v>
      </c>
      <c r="P322" s="87">
        <v>0.21299999999999999</v>
      </c>
      <c r="Q322" s="87">
        <v>0.498</v>
      </c>
      <c r="R322" s="87">
        <v>0.53500000000000003</v>
      </c>
      <c r="S322" s="87">
        <v>0.13800000000000001</v>
      </c>
      <c r="T322" s="87">
        <v>0.16500000000000001</v>
      </c>
      <c r="U322" s="87">
        <v>1.4E-2</v>
      </c>
      <c r="V322" s="87">
        <v>2.4E-2</v>
      </c>
      <c r="W322" s="87">
        <v>5.8000000000000003E-2</v>
      </c>
      <c r="X322" s="87">
        <v>7.6999999999999999E-2</v>
      </c>
      <c r="Y322" s="87">
        <v>0</v>
      </c>
      <c r="Z322" s="87">
        <v>3.0000000000000001E-3</v>
      </c>
      <c r="AA322" s="87">
        <v>4.1000000000000002E-2</v>
      </c>
      <c r="AB322" s="87">
        <v>5.7000000000000002E-2</v>
      </c>
    </row>
    <row r="323" spans="1:28" s="10" customFormat="1" x14ac:dyDescent="0.25">
      <c r="A323" s="39" t="s">
        <v>575</v>
      </c>
      <c r="B323" s="87" t="s">
        <v>203</v>
      </c>
      <c r="C323" s="87">
        <v>0.35774818401937047</v>
      </c>
      <c r="D323" s="87">
        <v>0.30629539951573848</v>
      </c>
      <c r="E323" s="87">
        <v>0.10895883777239709</v>
      </c>
      <c r="F323" s="87">
        <v>1.513317191283293E-2</v>
      </c>
      <c r="G323" s="87">
        <v>0.16646489104116222</v>
      </c>
      <c r="H323" s="87" t="s">
        <v>203</v>
      </c>
      <c r="I323" s="87">
        <v>4.5399515738498791E-2</v>
      </c>
      <c r="J323" s="86">
        <v>1</v>
      </c>
      <c r="K323" s="89">
        <v>1652</v>
      </c>
      <c r="L323" s="39"/>
      <c r="M323" s="87" t="s">
        <v>203</v>
      </c>
      <c r="N323" s="87" t="s">
        <v>203</v>
      </c>
      <c r="O323" s="87">
        <v>0.33500000000000002</v>
      </c>
      <c r="P323" s="87">
        <v>0.38100000000000001</v>
      </c>
      <c r="Q323" s="87">
        <v>0.28499999999999998</v>
      </c>
      <c r="R323" s="87">
        <v>0.32900000000000001</v>
      </c>
      <c r="S323" s="87">
        <v>9.5000000000000001E-2</v>
      </c>
      <c r="T323" s="87">
        <v>0.125</v>
      </c>
      <c r="U323" s="87">
        <v>0.01</v>
      </c>
      <c r="V323" s="87">
        <v>2.1999999999999999E-2</v>
      </c>
      <c r="W323" s="87">
        <v>0.14899999999999999</v>
      </c>
      <c r="X323" s="87">
        <v>0.185</v>
      </c>
      <c r="Y323" s="87" t="s">
        <v>203</v>
      </c>
      <c r="Z323" s="87" t="s">
        <v>203</v>
      </c>
      <c r="AA323" s="87">
        <v>3.5999999999999997E-2</v>
      </c>
      <c r="AB323" s="87">
        <v>5.7000000000000002E-2</v>
      </c>
    </row>
    <row r="324" spans="1:28" s="10" customFormat="1" x14ac:dyDescent="0.25">
      <c r="A324" s="39" t="s">
        <v>576</v>
      </c>
      <c r="B324" s="87" t="s">
        <v>203</v>
      </c>
      <c r="C324" s="87">
        <v>0.25075360053589374</v>
      </c>
      <c r="D324" s="87">
        <v>0.31260466674109633</v>
      </c>
      <c r="E324" s="87">
        <v>0.17048118789773362</v>
      </c>
      <c r="F324" s="87">
        <v>1.5630233337054818E-2</v>
      </c>
      <c r="G324" s="87">
        <v>0.22060957910014514</v>
      </c>
      <c r="H324" s="87">
        <v>4.912359048788657E-3</v>
      </c>
      <c r="I324" s="87">
        <v>2.5008373339287709E-2</v>
      </c>
      <c r="J324" s="86">
        <v>1</v>
      </c>
      <c r="K324" s="89">
        <v>8957</v>
      </c>
      <c r="L324" s="39"/>
      <c r="M324" s="87" t="s">
        <v>203</v>
      </c>
      <c r="N324" s="87" t="s">
        <v>203</v>
      </c>
      <c r="O324" s="87">
        <v>0.24199999999999999</v>
      </c>
      <c r="P324" s="87">
        <v>0.26</v>
      </c>
      <c r="Q324" s="87">
        <v>0.30299999999999999</v>
      </c>
      <c r="R324" s="87">
        <v>0.32200000000000001</v>
      </c>
      <c r="S324" s="87">
        <v>0.16300000000000001</v>
      </c>
      <c r="T324" s="87">
        <v>0.17799999999999999</v>
      </c>
      <c r="U324" s="87">
        <v>1.2999999999999999E-2</v>
      </c>
      <c r="V324" s="87">
        <v>1.7999999999999999E-2</v>
      </c>
      <c r="W324" s="87">
        <v>0.21199999999999999</v>
      </c>
      <c r="X324" s="87">
        <v>0.22900000000000001</v>
      </c>
      <c r="Y324" s="87">
        <v>4.0000000000000001E-3</v>
      </c>
      <c r="Z324" s="87">
        <v>7.0000000000000001E-3</v>
      </c>
      <c r="AA324" s="87">
        <v>2.1999999999999999E-2</v>
      </c>
      <c r="AB324" s="87">
        <v>2.8000000000000001E-2</v>
      </c>
    </row>
    <row r="325" spans="1:28" s="10" customFormat="1" x14ac:dyDescent="0.25">
      <c r="A325" s="39" t="s">
        <v>577</v>
      </c>
      <c r="B325" s="87" t="s">
        <v>203</v>
      </c>
      <c r="C325" s="87">
        <v>3.4814814814814812E-2</v>
      </c>
      <c r="D325" s="87">
        <v>0.25851851851851854</v>
      </c>
      <c r="E325" s="87">
        <v>0.12259259259259259</v>
      </c>
      <c r="F325" s="87">
        <v>3.111111111111111E-2</v>
      </c>
      <c r="G325" s="87">
        <v>0.52333333333333332</v>
      </c>
      <c r="H325" s="87">
        <v>2.9629629629629628E-3</v>
      </c>
      <c r="I325" s="87">
        <v>2.6666666666666668E-2</v>
      </c>
      <c r="J325" s="86">
        <v>0.99999999999999989</v>
      </c>
      <c r="K325" s="89">
        <v>2700</v>
      </c>
      <c r="L325" s="39"/>
      <c r="M325" s="87" t="s">
        <v>203</v>
      </c>
      <c r="N325" s="87" t="s">
        <v>203</v>
      </c>
      <c r="O325" s="87">
        <v>2.9000000000000001E-2</v>
      </c>
      <c r="P325" s="87">
        <v>4.2000000000000003E-2</v>
      </c>
      <c r="Q325" s="87">
        <v>0.24199999999999999</v>
      </c>
      <c r="R325" s="87">
        <v>0.27500000000000002</v>
      </c>
      <c r="S325" s="87">
        <v>0.111</v>
      </c>
      <c r="T325" s="87">
        <v>0.13600000000000001</v>
      </c>
      <c r="U325" s="87">
        <v>2.5000000000000001E-2</v>
      </c>
      <c r="V325" s="87">
        <v>3.7999999999999999E-2</v>
      </c>
      <c r="W325" s="87">
        <v>0.504</v>
      </c>
      <c r="X325" s="87">
        <v>0.54200000000000004</v>
      </c>
      <c r="Y325" s="87">
        <v>2E-3</v>
      </c>
      <c r="Z325" s="87">
        <v>6.0000000000000001E-3</v>
      </c>
      <c r="AA325" s="87">
        <v>2.1000000000000001E-2</v>
      </c>
      <c r="AB325" s="87">
        <v>3.3000000000000002E-2</v>
      </c>
    </row>
    <row r="326" spans="1:28" s="10" customFormat="1" x14ac:dyDescent="0.25">
      <c r="A326" s="39" t="s">
        <v>578</v>
      </c>
      <c r="B326" s="87" t="s">
        <v>203</v>
      </c>
      <c r="C326" s="87">
        <v>0.15419891086271137</v>
      </c>
      <c r="D326" s="87">
        <v>0.48724562912009173</v>
      </c>
      <c r="E326" s="87">
        <v>0.10203496703926626</v>
      </c>
      <c r="F326" s="87">
        <v>6.8787618228718832E-3</v>
      </c>
      <c r="G326" s="87">
        <v>0.16881627973631413</v>
      </c>
      <c r="H326" s="87">
        <v>5.1590713671539126E-3</v>
      </c>
      <c r="I326" s="87">
        <v>7.5666380051590709E-2</v>
      </c>
      <c r="J326" s="86">
        <v>0.99999999999999978</v>
      </c>
      <c r="K326" s="89">
        <v>3489</v>
      </c>
      <c r="L326" s="39"/>
      <c r="M326" s="87" t="s">
        <v>203</v>
      </c>
      <c r="N326" s="87" t="s">
        <v>203</v>
      </c>
      <c r="O326" s="87">
        <v>0.14299999999999999</v>
      </c>
      <c r="P326" s="87">
        <v>0.16700000000000001</v>
      </c>
      <c r="Q326" s="87">
        <v>0.47099999999999997</v>
      </c>
      <c r="R326" s="87">
        <v>0.504</v>
      </c>
      <c r="S326" s="87">
        <v>9.1999999999999998E-2</v>
      </c>
      <c r="T326" s="87">
        <v>0.113</v>
      </c>
      <c r="U326" s="87">
        <v>5.0000000000000001E-3</v>
      </c>
      <c r="V326" s="87">
        <v>0.01</v>
      </c>
      <c r="W326" s="87">
        <v>0.157</v>
      </c>
      <c r="X326" s="87">
        <v>0.182</v>
      </c>
      <c r="Y326" s="87">
        <v>3.0000000000000001E-3</v>
      </c>
      <c r="Z326" s="87">
        <v>8.0000000000000002E-3</v>
      </c>
      <c r="AA326" s="87">
        <v>6.7000000000000004E-2</v>
      </c>
      <c r="AB326" s="87">
        <v>8.5000000000000006E-2</v>
      </c>
    </row>
    <row r="327" spans="1:28" s="10" customFormat="1" x14ac:dyDescent="0.25">
      <c r="A327" s="39" t="s">
        <v>579</v>
      </c>
      <c r="B327" s="87" t="s">
        <v>203</v>
      </c>
      <c r="C327" s="87">
        <v>7.4344023323615158E-2</v>
      </c>
      <c r="D327" s="87">
        <v>0.25728862973760935</v>
      </c>
      <c r="E327" s="87">
        <v>9.4023323615160345E-2</v>
      </c>
      <c r="F327" s="87">
        <v>6.5597667638483959E-2</v>
      </c>
      <c r="G327" s="87">
        <v>0.4650145772594752</v>
      </c>
      <c r="H327" s="87">
        <v>4.3731778425655978E-3</v>
      </c>
      <c r="I327" s="87">
        <v>3.9358600583090382E-2</v>
      </c>
      <c r="J327" s="86">
        <v>1.0000000000000002</v>
      </c>
      <c r="K327" s="89">
        <v>1372</v>
      </c>
      <c r="L327" s="39"/>
      <c r="M327" s="87" t="s">
        <v>203</v>
      </c>
      <c r="N327" s="87" t="s">
        <v>203</v>
      </c>
      <c r="O327" s="87">
        <v>6.2E-2</v>
      </c>
      <c r="P327" s="87">
        <v>8.8999999999999996E-2</v>
      </c>
      <c r="Q327" s="87">
        <v>0.23499999999999999</v>
      </c>
      <c r="R327" s="87">
        <v>0.28100000000000003</v>
      </c>
      <c r="S327" s="87">
        <v>0.08</v>
      </c>
      <c r="T327" s="87">
        <v>0.111</v>
      </c>
      <c r="U327" s="87">
        <v>5.3999999999999999E-2</v>
      </c>
      <c r="V327" s="87">
        <v>0.08</v>
      </c>
      <c r="W327" s="87">
        <v>0.439</v>
      </c>
      <c r="X327" s="87">
        <v>0.49099999999999999</v>
      </c>
      <c r="Y327" s="87">
        <v>2E-3</v>
      </c>
      <c r="Z327" s="87">
        <v>0.01</v>
      </c>
      <c r="AA327" s="87">
        <v>0.03</v>
      </c>
      <c r="AB327" s="87">
        <v>5.0999999999999997E-2</v>
      </c>
    </row>
    <row r="328" spans="1:28" s="10" customFormat="1" x14ac:dyDescent="0.25">
      <c r="A328" s="39" t="s">
        <v>580</v>
      </c>
      <c r="B328" s="87" t="s">
        <v>203</v>
      </c>
      <c r="C328" s="87">
        <v>0.12294557097118464</v>
      </c>
      <c r="D328" s="87">
        <v>0.26830309498399146</v>
      </c>
      <c r="E328" s="87">
        <v>0.14023479188900748</v>
      </c>
      <c r="F328" s="87">
        <v>1.4727854855923159E-2</v>
      </c>
      <c r="G328" s="87">
        <v>0.42283884738527217</v>
      </c>
      <c r="H328" s="87">
        <v>7.8975453575240127E-3</v>
      </c>
      <c r="I328" s="87">
        <v>2.3052294557097119E-2</v>
      </c>
      <c r="J328" s="86">
        <v>1</v>
      </c>
      <c r="K328" s="89">
        <v>4685</v>
      </c>
      <c r="L328" s="39"/>
      <c r="M328" s="87" t="s">
        <v>203</v>
      </c>
      <c r="N328" s="87" t="s">
        <v>203</v>
      </c>
      <c r="O328" s="87">
        <v>0.114</v>
      </c>
      <c r="P328" s="87">
        <v>0.13300000000000001</v>
      </c>
      <c r="Q328" s="87">
        <v>0.25600000000000001</v>
      </c>
      <c r="R328" s="87">
        <v>0.28100000000000003</v>
      </c>
      <c r="S328" s="87">
        <v>0.13100000000000001</v>
      </c>
      <c r="T328" s="87">
        <v>0.15</v>
      </c>
      <c r="U328" s="87">
        <v>1.2E-2</v>
      </c>
      <c r="V328" s="87">
        <v>1.9E-2</v>
      </c>
      <c r="W328" s="87">
        <v>0.40899999999999997</v>
      </c>
      <c r="X328" s="87">
        <v>0.437</v>
      </c>
      <c r="Y328" s="87">
        <v>6.0000000000000001E-3</v>
      </c>
      <c r="Z328" s="87">
        <v>1.0999999999999999E-2</v>
      </c>
      <c r="AA328" s="87">
        <v>1.9E-2</v>
      </c>
      <c r="AB328" s="87">
        <v>2.8000000000000001E-2</v>
      </c>
    </row>
    <row r="329" spans="1:28" s="10" customFormat="1" x14ac:dyDescent="0.25">
      <c r="A329" s="39" t="s">
        <v>581</v>
      </c>
      <c r="B329" s="87" t="s">
        <v>203</v>
      </c>
      <c r="C329" s="87">
        <v>0.27207783553245368</v>
      </c>
      <c r="D329" s="87">
        <v>0.21700653072104492</v>
      </c>
      <c r="E329" s="87">
        <v>0.11683326669332267</v>
      </c>
      <c r="F329" s="87">
        <v>1.6073570571771292E-2</v>
      </c>
      <c r="G329" s="87">
        <v>0.35073970411835265</v>
      </c>
      <c r="H329" s="87">
        <v>5.9442889510862322E-3</v>
      </c>
      <c r="I329" s="87">
        <v>2.1324803411968546E-2</v>
      </c>
      <c r="J329" s="86">
        <v>0.99999999999999989</v>
      </c>
      <c r="K329" s="89">
        <v>37515</v>
      </c>
      <c r="L329" s="39"/>
      <c r="M329" s="87" t="s">
        <v>203</v>
      </c>
      <c r="N329" s="87" t="s">
        <v>203</v>
      </c>
      <c r="O329" s="87">
        <v>0.26800000000000002</v>
      </c>
      <c r="P329" s="87">
        <v>0.27700000000000002</v>
      </c>
      <c r="Q329" s="87">
        <v>0.21299999999999999</v>
      </c>
      <c r="R329" s="87">
        <v>0.221</v>
      </c>
      <c r="S329" s="87">
        <v>0.114</v>
      </c>
      <c r="T329" s="87">
        <v>0.12</v>
      </c>
      <c r="U329" s="87">
        <v>1.4999999999999999E-2</v>
      </c>
      <c r="V329" s="87">
        <v>1.7000000000000001E-2</v>
      </c>
      <c r="W329" s="87">
        <v>0.34599999999999997</v>
      </c>
      <c r="X329" s="87">
        <v>0.35599999999999998</v>
      </c>
      <c r="Y329" s="87">
        <v>5.0000000000000001E-3</v>
      </c>
      <c r="Z329" s="87">
        <v>7.0000000000000001E-3</v>
      </c>
      <c r="AA329" s="87">
        <v>0.02</v>
      </c>
      <c r="AB329" s="87">
        <v>2.3E-2</v>
      </c>
    </row>
    <row r="330" spans="1:28" s="10" customFormat="1" x14ac:dyDescent="0.25">
      <c r="A330" s="39" t="s">
        <v>582</v>
      </c>
      <c r="B330" s="87" t="s">
        <v>203</v>
      </c>
      <c r="C330" s="87">
        <v>0.77003484320557491</v>
      </c>
      <c r="D330" s="87">
        <v>0.10452961672473868</v>
      </c>
      <c r="E330" s="87">
        <v>3.1358885017421602E-2</v>
      </c>
      <c r="F330" s="87" t="s">
        <v>203</v>
      </c>
      <c r="G330" s="87">
        <v>5.9233449477351915E-2</v>
      </c>
      <c r="H330" s="87" t="s">
        <v>203</v>
      </c>
      <c r="I330" s="87">
        <v>3.484320557491289E-2</v>
      </c>
      <c r="J330" s="86">
        <v>1</v>
      </c>
      <c r="K330" s="89">
        <v>287</v>
      </c>
      <c r="L330" s="39"/>
      <c r="M330" s="87" t="s">
        <v>203</v>
      </c>
      <c r="N330" s="87" t="s">
        <v>203</v>
      </c>
      <c r="O330" s="87">
        <v>0.71799999999999997</v>
      </c>
      <c r="P330" s="87">
        <v>0.81499999999999995</v>
      </c>
      <c r="Q330" s="87">
        <v>7.3999999999999996E-2</v>
      </c>
      <c r="R330" s="87">
        <v>0.14499999999999999</v>
      </c>
      <c r="S330" s="87">
        <v>1.7000000000000001E-2</v>
      </c>
      <c r="T330" s="87">
        <v>5.8999999999999997E-2</v>
      </c>
      <c r="U330" s="87" t="s">
        <v>203</v>
      </c>
      <c r="V330" s="87" t="s">
        <v>203</v>
      </c>
      <c r="W330" s="87">
        <v>3.6999999999999998E-2</v>
      </c>
      <c r="X330" s="87">
        <v>9.2999999999999999E-2</v>
      </c>
      <c r="Y330" s="87" t="s">
        <v>203</v>
      </c>
      <c r="Z330" s="87" t="s">
        <v>203</v>
      </c>
      <c r="AA330" s="87">
        <v>1.9E-2</v>
      </c>
      <c r="AB330" s="87">
        <v>6.3E-2</v>
      </c>
    </row>
    <row r="331" spans="1:28" s="10" customFormat="1" x14ac:dyDescent="0.25">
      <c r="A331" s="39" t="s">
        <v>583</v>
      </c>
      <c r="B331" s="87" t="s">
        <v>203</v>
      </c>
      <c r="C331" s="87">
        <v>0.55917350056279147</v>
      </c>
      <c r="D331" s="87">
        <v>0.29811866859623731</v>
      </c>
      <c r="E331" s="87">
        <v>4.9364849654285253E-2</v>
      </c>
      <c r="F331" s="87">
        <v>5.627914455700273E-3</v>
      </c>
      <c r="G331" s="87">
        <v>1.9858498150828106E-2</v>
      </c>
      <c r="H331" s="87">
        <v>6.4319022350860266E-4</v>
      </c>
      <c r="I331" s="87">
        <v>6.7213378356648978E-2</v>
      </c>
      <c r="J331" s="86">
        <v>0.99999999999999989</v>
      </c>
      <c r="K331" s="89">
        <v>12438</v>
      </c>
      <c r="L331" s="39"/>
      <c r="M331" s="87" t="s">
        <v>203</v>
      </c>
      <c r="N331" s="87" t="s">
        <v>203</v>
      </c>
      <c r="O331" s="87">
        <v>0.55000000000000004</v>
      </c>
      <c r="P331" s="87">
        <v>0.56799999999999995</v>
      </c>
      <c r="Q331" s="87">
        <v>0.28999999999999998</v>
      </c>
      <c r="R331" s="87">
        <v>0.30599999999999999</v>
      </c>
      <c r="S331" s="87">
        <v>4.5999999999999999E-2</v>
      </c>
      <c r="T331" s="87">
        <v>5.2999999999999999E-2</v>
      </c>
      <c r="U331" s="87">
        <v>4.0000000000000001E-3</v>
      </c>
      <c r="V331" s="87">
        <v>7.0000000000000001E-3</v>
      </c>
      <c r="W331" s="87">
        <v>1.7999999999999999E-2</v>
      </c>
      <c r="X331" s="87">
        <v>2.1999999999999999E-2</v>
      </c>
      <c r="Y331" s="87">
        <v>0</v>
      </c>
      <c r="Z331" s="87">
        <v>1E-3</v>
      </c>
      <c r="AA331" s="87">
        <v>6.3E-2</v>
      </c>
      <c r="AB331" s="87">
        <v>7.1999999999999995E-2</v>
      </c>
    </row>
    <row r="332" spans="1:28" s="10" customFormat="1" x14ac:dyDescent="0.25">
      <c r="A332" s="39" t="s">
        <v>584</v>
      </c>
      <c r="B332" s="87" t="s">
        <v>203</v>
      </c>
      <c r="C332" s="87">
        <v>5.9265112603713943E-3</v>
      </c>
      <c r="D332" s="87">
        <v>0.32990912682734097</v>
      </c>
      <c r="E332" s="87">
        <v>0.17937574081390756</v>
      </c>
      <c r="F332" s="87">
        <v>2.8842354800474122E-2</v>
      </c>
      <c r="G332" s="87">
        <v>0.41248518372184906</v>
      </c>
      <c r="H332" s="87">
        <v>1.1062821019359936E-2</v>
      </c>
      <c r="I332" s="87">
        <v>3.2398261556696957E-2</v>
      </c>
      <c r="J332" s="86">
        <v>1</v>
      </c>
      <c r="K332" s="89">
        <v>2531</v>
      </c>
      <c r="L332" s="39"/>
      <c r="M332" s="87" t="s">
        <v>203</v>
      </c>
      <c r="N332" s="87" t="s">
        <v>203</v>
      </c>
      <c r="O332" s="87">
        <v>4.0000000000000001E-3</v>
      </c>
      <c r="P332" s="87">
        <v>0.01</v>
      </c>
      <c r="Q332" s="87">
        <v>0.312</v>
      </c>
      <c r="R332" s="87">
        <v>0.34799999999999998</v>
      </c>
      <c r="S332" s="87">
        <v>0.16500000000000001</v>
      </c>
      <c r="T332" s="87">
        <v>0.19500000000000001</v>
      </c>
      <c r="U332" s="87">
        <v>2.3E-2</v>
      </c>
      <c r="V332" s="87">
        <v>3.5999999999999997E-2</v>
      </c>
      <c r="W332" s="87">
        <v>0.39300000000000002</v>
      </c>
      <c r="X332" s="87">
        <v>0.432</v>
      </c>
      <c r="Y332" s="87">
        <v>8.0000000000000002E-3</v>
      </c>
      <c r="Z332" s="87">
        <v>1.6E-2</v>
      </c>
      <c r="AA332" s="87">
        <v>2.5999999999999999E-2</v>
      </c>
      <c r="AB332" s="87">
        <v>0.04</v>
      </c>
    </row>
    <row r="333" spans="1:28" s="10" customFormat="1" x14ac:dyDescent="0.25">
      <c r="A333" s="39" t="s">
        <v>585</v>
      </c>
      <c r="B333" s="87" t="s">
        <v>203</v>
      </c>
      <c r="C333" s="87">
        <v>0.23670668953687821</v>
      </c>
      <c r="D333" s="87">
        <v>0.24356775300171526</v>
      </c>
      <c r="E333" s="87">
        <v>0.15737564322469982</v>
      </c>
      <c r="F333" s="87">
        <v>1.5008576329331046E-2</v>
      </c>
      <c r="G333" s="87">
        <v>0.32761578044596912</v>
      </c>
      <c r="H333" s="87">
        <v>1.7152658662092624E-3</v>
      </c>
      <c r="I333" s="87">
        <v>1.8010291595197257E-2</v>
      </c>
      <c r="J333" s="86">
        <v>1</v>
      </c>
      <c r="K333" s="89">
        <v>2332</v>
      </c>
      <c r="L333" s="39"/>
      <c r="M333" s="87" t="s">
        <v>203</v>
      </c>
      <c r="N333" s="87" t="s">
        <v>203</v>
      </c>
      <c r="O333" s="87">
        <v>0.22</v>
      </c>
      <c r="P333" s="87">
        <v>0.254</v>
      </c>
      <c r="Q333" s="87">
        <v>0.22700000000000001</v>
      </c>
      <c r="R333" s="87">
        <v>0.26100000000000001</v>
      </c>
      <c r="S333" s="87">
        <v>0.14299999999999999</v>
      </c>
      <c r="T333" s="87">
        <v>0.17299999999999999</v>
      </c>
      <c r="U333" s="87">
        <v>1.0999999999999999E-2</v>
      </c>
      <c r="V333" s="87">
        <v>2.1000000000000001E-2</v>
      </c>
      <c r="W333" s="87">
        <v>0.309</v>
      </c>
      <c r="X333" s="87">
        <v>0.34699999999999998</v>
      </c>
      <c r="Y333" s="87">
        <v>1E-3</v>
      </c>
      <c r="Z333" s="87">
        <v>4.0000000000000001E-3</v>
      </c>
      <c r="AA333" s="87">
        <v>1.2999999999999999E-2</v>
      </c>
      <c r="AB333" s="87">
        <v>2.4E-2</v>
      </c>
    </row>
    <row r="334" spans="1:28" s="10" customFormat="1" x14ac:dyDescent="0.25">
      <c r="A334" s="39" t="s">
        <v>586</v>
      </c>
      <c r="B334" s="87" t="s">
        <v>203</v>
      </c>
      <c r="C334" s="87">
        <v>0.17002192545345823</v>
      </c>
      <c r="D334" s="87">
        <v>0.36954355192346022</v>
      </c>
      <c r="E334" s="87">
        <v>0.10703607733705402</v>
      </c>
      <c r="F334" s="87">
        <v>1.3155272074945186E-2</v>
      </c>
      <c r="G334" s="87">
        <v>0.31213872832369943</v>
      </c>
      <c r="H334" s="87">
        <v>5.18237990831174E-3</v>
      </c>
      <c r="I334" s="87">
        <v>2.2922064979071156E-2</v>
      </c>
      <c r="J334" s="86">
        <v>1</v>
      </c>
      <c r="K334" s="89">
        <v>5017</v>
      </c>
      <c r="L334" s="39"/>
      <c r="M334" s="87" t="s">
        <v>203</v>
      </c>
      <c r="N334" s="87" t="s">
        <v>203</v>
      </c>
      <c r="O334" s="87">
        <v>0.16</v>
      </c>
      <c r="P334" s="87">
        <v>0.18099999999999999</v>
      </c>
      <c r="Q334" s="87">
        <v>0.35599999999999998</v>
      </c>
      <c r="R334" s="87">
        <v>0.38300000000000001</v>
      </c>
      <c r="S334" s="87">
        <v>9.9000000000000005E-2</v>
      </c>
      <c r="T334" s="87">
        <v>0.11600000000000001</v>
      </c>
      <c r="U334" s="87">
        <v>0.01</v>
      </c>
      <c r="V334" s="87">
        <v>1.7000000000000001E-2</v>
      </c>
      <c r="W334" s="87">
        <v>0.29899999999999999</v>
      </c>
      <c r="X334" s="87">
        <v>0.32500000000000001</v>
      </c>
      <c r="Y334" s="87">
        <v>4.0000000000000001E-3</v>
      </c>
      <c r="Z334" s="87">
        <v>8.0000000000000002E-3</v>
      </c>
      <c r="AA334" s="87">
        <v>1.9E-2</v>
      </c>
      <c r="AB334" s="87">
        <v>2.7E-2</v>
      </c>
    </row>
    <row r="335" spans="1:28" s="10" customFormat="1" x14ac:dyDescent="0.25">
      <c r="A335" s="39" t="s">
        <v>587</v>
      </c>
      <c r="B335" s="87" t="s">
        <v>203</v>
      </c>
      <c r="C335" s="87">
        <v>0.2403114038839935</v>
      </c>
      <c r="D335" s="87">
        <v>0.33544357943365555</v>
      </c>
      <c r="E335" s="87">
        <v>0.11438104200530413</v>
      </c>
      <c r="F335" s="87">
        <v>1.4543587988707331E-2</v>
      </c>
      <c r="G335" s="87">
        <v>0.25827701257592606</v>
      </c>
      <c r="H335" s="87">
        <v>1.2832577637094703E-3</v>
      </c>
      <c r="I335" s="87">
        <v>3.5760116348703908E-2</v>
      </c>
      <c r="J335" s="86">
        <v>1</v>
      </c>
      <c r="K335" s="89">
        <v>11689</v>
      </c>
      <c r="L335" s="39"/>
      <c r="M335" s="87" t="s">
        <v>203</v>
      </c>
      <c r="N335" s="87" t="s">
        <v>203</v>
      </c>
      <c r="O335" s="87">
        <v>0.23300000000000001</v>
      </c>
      <c r="P335" s="87">
        <v>0.248</v>
      </c>
      <c r="Q335" s="87">
        <v>0.32700000000000001</v>
      </c>
      <c r="R335" s="87">
        <v>0.34399999999999997</v>
      </c>
      <c r="S335" s="87">
        <v>0.109</v>
      </c>
      <c r="T335" s="87">
        <v>0.12</v>
      </c>
      <c r="U335" s="87">
        <v>1.2999999999999999E-2</v>
      </c>
      <c r="V335" s="87">
        <v>1.7000000000000001E-2</v>
      </c>
      <c r="W335" s="87">
        <v>0.25</v>
      </c>
      <c r="X335" s="87">
        <v>0.26600000000000001</v>
      </c>
      <c r="Y335" s="87">
        <v>1E-3</v>
      </c>
      <c r="Z335" s="87">
        <v>2E-3</v>
      </c>
      <c r="AA335" s="87">
        <v>3.3000000000000002E-2</v>
      </c>
      <c r="AB335" s="87">
        <v>3.9E-2</v>
      </c>
    </row>
    <row r="336" spans="1:28" s="10" customFormat="1" x14ac:dyDescent="0.25">
      <c r="A336" s="39" t="s">
        <v>588</v>
      </c>
      <c r="B336" s="87" t="s">
        <v>203</v>
      </c>
      <c r="C336" s="87">
        <v>0.41998907700709992</v>
      </c>
      <c r="D336" s="87">
        <v>0.19606772255598034</v>
      </c>
      <c r="E336" s="87">
        <v>6.772255598033862E-2</v>
      </c>
      <c r="F336" s="87">
        <v>9.0387766247951945E-2</v>
      </c>
      <c r="G336" s="87">
        <v>0.19907154560349535</v>
      </c>
      <c r="H336" s="87">
        <v>2.8672856362643366E-3</v>
      </c>
      <c r="I336" s="87">
        <v>2.3894046968869469E-2</v>
      </c>
      <c r="J336" s="86">
        <v>1</v>
      </c>
      <c r="K336" s="89">
        <v>7324</v>
      </c>
      <c r="L336" s="39"/>
      <c r="M336" s="87" t="s">
        <v>203</v>
      </c>
      <c r="N336" s="87" t="s">
        <v>203</v>
      </c>
      <c r="O336" s="87">
        <v>0.40899999999999997</v>
      </c>
      <c r="P336" s="87">
        <v>0.43099999999999999</v>
      </c>
      <c r="Q336" s="87">
        <v>0.187</v>
      </c>
      <c r="R336" s="87">
        <v>0.20499999999999999</v>
      </c>
      <c r="S336" s="87">
        <v>6.2E-2</v>
      </c>
      <c r="T336" s="87">
        <v>7.3999999999999996E-2</v>
      </c>
      <c r="U336" s="87">
        <v>8.4000000000000005E-2</v>
      </c>
      <c r="V336" s="87">
        <v>9.7000000000000003E-2</v>
      </c>
      <c r="W336" s="87">
        <v>0.19</v>
      </c>
      <c r="X336" s="87">
        <v>0.20799999999999999</v>
      </c>
      <c r="Y336" s="87">
        <v>2E-3</v>
      </c>
      <c r="Z336" s="87">
        <v>4.0000000000000001E-3</v>
      </c>
      <c r="AA336" s="87">
        <v>2.1000000000000001E-2</v>
      </c>
      <c r="AB336" s="87">
        <v>2.8000000000000001E-2</v>
      </c>
    </row>
    <row r="337" spans="1:28" s="10" customFormat="1" x14ac:dyDescent="0.25">
      <c r="A337" s="39" t="s">
        <v>589</v>
      </c>
      <c r="B337" s="87" t="s">
        <v>203</v>
      </c>
      <c r="C337" s="87">
        <v>0.20096021947873799</v>
      </c>
      <c r="D337" s="87">
        <v>0.35185185185185186</v>
      </c>
      <c r="E337" s="87">
        <v>0.21467764060356653</v>
      </c>
      <c r="F337" s="87">
        <v>2.194787379972565E-2</v>
      </c>
      <c r="G337" s="87">
        <v>0.18861454046639231</v>
      </c>
      <c r="H337" s="87">
        <v>2.7434842249657062E-3</v>
      </c>
      <c r="I337" s="87">
        <v>1.9204389574759947E-2</v>
      </c>
      <c r="J337" s="86">
        <v>1</v>
      </c>
      <c r="K337" s="89">
        <v>1458</v>
      </c>
      <c r="L337" s="39"/>
      <c r="M337" s="87" t="s">
        <v>203</v>
      </c>
      <c r="N337" s="87" t="s">
        <v>203</v>
      </c>
      <c r="O337" s="87">
        <v>0.18099999999999999</v>
      </c>
      <c r="P337" s="87">
        <v>0.222</v>
      </c>
      <c r="Q337" s="87">
        <v>0.32800000000000001</v>
      </c>
      <c r="R337" s="87">
        <v>0.377</v>
      </c>
      <c r="S337" s="87">
        <v>0.19400000000000001</v>
      </c>
      <c r="T337" s="87">
        <v>0.23599999999999999</v>
      </c>
      <c r="U337" s="87">
        <v>1.6E-2</v>
      </c>
      <c r="V337" s="87">
        <v>3.1E-2</v>
      </c>
      <c r="W337" s="87">
        <v>0.16900000000000001</v>
      </c>
      <c r="X337" s="87">
        <v>0.21</v>
      </c>
      <c r="Y337" s="87">
        <v>1E-3</v>
      </c>
      <c r="Z337" s="87">
        <v>7.0000000000000001E-3</v>
      </c>
      <c r="AA337" s="87">
        <v>1.2999999999999999E-2</v>
      </c>
      <c r="AB337" s="87">
        <v>2.8000000000000001E-2</v>
      </c>
    </row>
    <row r="338" spans="1:28" s="10" customFormat="1" x14ac:dyDescent="0.25">
      <c r="A338" s="39" t="s">
        <v>590</v>
      </c>
      <c r="B338" s="87" t="s">
        <v>203</v>
      </c>
      <c r="C338" s="87">
        <v>4.4969083754918494E-3</v>
      </c>
      <c r="D338" s="87">
        <v>0.47611017425519953</v>
      </c>
      <c r="E338" s="87">
        <v>0.25913434513771783</v>
      </c>
      <c r="F338" s="87">
        <v>2.2484541877459248E-2</v>
      </c>
      <c r="G338" s="87">
        <v>0.20404721753794267</v>
      </c>
      <c r="H338" s="87">
        <v>2.810567734682406E-3</v>
      </c>
      <c r="I338" s="87">
        <v>3.0916245081506463E-2</v>
      </c>
      <c r="J338" s="86">
        <v>0.99999999999999989</v>
      </c>
      <c r="K338" s="89">
        <v>1779</v>
      </c>
      <c r="L338" s="39"/>
      <c r="M338" s="87" t="s">
        <v>203</v>
      </c>
      <c r="N338" s="87" t="s">
        <v>203</v>
      </c>
      <c r="O338" s="87">
        <v>2E-3</v>
      </c>
      <c r="P338" s="87">
        <v>8.9999999999999993E-3</v>
      </c>
      <c r="Q338" s="87">
        <v>0.45300000000000001</v>
      </c>
      <c r="R338" s="87">
        <v>0.499</v>
      </c>
      <c r="S338" s="87">
        <v>0.23899999999999999</v>
      </c>
      <c r="T338" s="87">
        <v>0.28000000000000003</v>
      </c>
      <c r="U338" s="87">
        <v>1.7000000000000001E-2</v>
      </c>
      <c r="V338" s="87">
        <v>0.03</v>
      </c>
      <c r="W338" s="87">
        <v>0.186</v>
      </c>
      <c r="X338" s="87">
        <v>0.223</v>
      </c>
      <c r="Y338" s="87">
        <v>1E-3</v>
      </c>
      <c r="Z338" s="87">
        <v>7.0000000000000001E-3</v>
      </c>
      <c r="AA338" s="87">
        <v>2.4E-2</v>
      </c>
      <c r="AB338" s="87">
        <v>0.04</v>
      </c>
    </row>
    <row r="339" spans="1:28" s="10" customFormat="1" x14ac:dyDescent="0.25">
      <c r="A339" s="39" t="s">
        <v>591</v>
      </c>
      <c r="B339" s="87" t="s">
        <v>203</v>
      </c>
      <c r="C339" s="87">
        <v>8.4635416666666671E-2</v>
      </c>
      <c r="D339" s="87">
        <v>0.48111979166666669</v>
      </c>
      <c r="E339" s="87">
        <v>0.11067708333333333</v>
      </c>
      <c r="F339" s="87">
        <v>1.3671875E-2</v>
      </c>
      <c r="G339" s="87">
        <v>0.27734375</v>
      </c>
      <c r="H339" s="87">
        <v>5.859375E-3</v>
      </c>
      <c r="I339" s="87">
        <v>2.6692708333333332E-2</v>
      </c>
      <c r="J339" s="86">
        <v>1</v>
      </c>
      <c r="K339" s="89">
        <v>1536</v>
      </c>
      <c r="L339" s="39"/>
      <c r="M339" s="87" t="s">
        <v>203</v>
      </c>
      <c r="N339" s="87" t="s">
        <v>203</v>
      </c>
      <c r="O339" s="87">
        <v>7.1999999999999995E-2</v>
      </c>
      <c r="P339" s="87">
        <v>0.1</v>
      </c>
      <c r="Q339" s="87">
        <v>0.45600000000000002</v>
      </c>
      <c r="R339" s="87">
        <v>0.50600000000000001</v>
      </c>
      <c r="S339" s="87">
        <v>9.6000000000000002E-2</v>
      </c>
      <c r="T339" s="87">
        <v>0.127</v>
      </c>
      <c r="U339" s="87">
        <v>8.9999999999999993E-3</v>
      </c>
      <c r="V339" s="87">
        <v>2.1000000000000001E-2</v>
      </c>
      <c r="W339" s="87">
        <v>0.25600000000000001</v>
      </c>
      <c r="X339" s="87">
        <v>0.3</v>
      </c>
      <c r="Y339" s="87">
        <v>3.0000000000000001E-3</v>
      </c>
      <c r="Z339" s="87">
        <v>1.0999999999999999E-2</v>
      </c>
      <c r="AA339" s="87">
        <v>0.02</v>
      </c>
      <c r="AB339" s="87">
        <v>3.5999999999999997E-2</v>
      </c>
    </row>
    <row r="340" spans="1:28" s="10" customFormat="1" x14ac:dyDescent="0.25">
      <c r="A340" s="39" t="s">
        <v>592</v>
      </c>
      <c r="B340" s="87">
        <v>1.403705783267827E-3</v>
      </c>
      <c r="C340" s="87">
        <v>0.15272318921953959</v>
      </c>
      <c r="D340" s="87">
        <v>0.30235822571588994</v>
      </c>
      <c r="E340" s="87">
        <v>0.17644581695676587</v>
      </c>
      <c r="F340" s="87">
        <v>2.4143739472206625E-2</v>
      </c>
      <c r="G340" s="87">
        <v>0.30811341942728804</v>
      </c>
      <c r="H340" s="87">
        <v>7.860752386299831E-3</v>
      </c>
      <c r="I340" s="87">
        <v>2.695115103874228E-2</v>
      </c>
      <c r="J340" s="86">
        <v>1</v>
      </c>
      <c r="K340" s="89">
        <v>7124</v>
      </c>
      <c r="L340" s="39"/>
      <c r="M340" s="87">
        <v>1E-3</v>
      </c>
      <c r="N340" s="87">
        <v>3.0000000000000001E-3</v>
      </c>
      <c r="O340" s="87">
        <v>0.14499999999999999</v>
      </c>
      <c r="P340" s="87">
        <v>0.161</v>
      </c>
      <c r="Q340" s="87">
        <v>0.29199999999999998</v>
      </c>
      <c r="R340" s="87">
        <v>0.313</v>
      </c>
      <c r="S340" s="87">
        <v>0.16800000000000001</v>
      </c>
      <c r="T340" s="87">
        <v>0.185</v>
      </c>
      <c r="U340" s="87">
        <v>2.1000000000000001E-2</v>
      </c>
      <c r="V340" s="87">
        <v>2.8000000000000001E-2</v>
      </c>
      <c r="W340" s="87">
        <v>0.29699999999999999</v>
      </c>
      <c r="X340" s="87">
        <v>0.31900000000000001</v>
      </c>
      <c r="Y340" s="87">
        <v>6.0000000000000001E-3</v>
      </c>
      <c r="Z340" s="87">
        <v>0.01</v>
      </c>
      <c r="AA340" s="87">
        <v>2.3E-2</v>
      </c>
      <c r="AB340" s="87">
        <v>3.1E-2</v>
      </c>
    </row>
    <row r="341" spans="1:28" s="10" customFormat="1" x14ac:dyDescent="0.25">
      <c r="A341" s="39" t="s">
        <v>593</v>
      </c>
      <c r="B341" s="87" t="s">
        <v>203</v>
      </c>
      <c r="C341" s="87">
        <v>0.30896594814120587</v>
      </c>
      <c r="D341" s="87">
        <v>0.26398000624804746</v>
      </c>
      <c r="E341" s="87">
        <v>0.10996563573883161</v>
      </c>
      <c r="F341" s="87">
        <v>1.1246485473289597E-2</v>
      </c>
      <c r="G341" s="87">
        <v>0.26694782880349893</v>
      </c>
      <c r="H341" s="87">
        <v>9.2158700406123079E-3</v>
      </c>
      <c r="I341" s="87">
        <v>2.9678225554514215E-2</v>
      </c>
      <c r="J341" s="86">
        <v>0.99999999999999978</v>
      </c>
      <c r="K341" s="89">
        <v>6402</v>
      </c>
      <c r="L341" s="39"/>
      <c r="M341" s="87" t="s">
        <v>203</v>
      </c>
      <c r="N341" s="87" t="s">
        <v>203</v>
      </c>
      <c r="O341" s="87">
        <v>0.29799999999999999</v>
      </c>
      <c r="P341" s="87">
        <v>0.32</v>
      </c>
      <c r="Q341" s="87">
        <v>0.253</v>
      </c>
      <c r="R341" s="87">
        <v>0.27500000000000002</v>
      </c>
      <c r="S341" s="87">
        <v>0.10299999999999999</v>
      </c>
      <c r="T341" s="87">
        <v>0.11799999999999999</v>
      </c>
      <c r="U341" s="87">
        <v>8.9999999999999993E-3</v>
      </c>
      <c r="V341" s="87">
        <v>1.4E-2</v>
      </c>
      <c r="W341" s="87">
        <v>0.25600000000000001</v>
      </c>
      <c r="X341" s="87">
        <v>0.27800000000000002</v>
      </c>
      <c r="Y341" s="87">
        <v>7.0000000000000001E-3</v>
      </c>
      <c r="Z341" s="87">
        <v>1.2E-2</v>
      </c>
      <c r="AA341" s="87">
        <v>2.5999999999999999E-2</v>
      </c>
      <c r="AB341" s="87">
        <v>3.4000000000000002E-2</v>
      </c>
    </row>
    <row r="342" spans="1:28" s="10" customFormat="1" x14ac:dyDescent="0.25">
      <c r="A342" s="39" t="s">
        <v>594</v>
      </c>
      <c r="B342" s="87" t="s">
        <v>203</v>
      </c>
      <c r="C342" s="87">
        <v>0.17033167294374923</v>
      </c>
      <c r="D342" s="87">
        <v>0.2185639654962945</v>
      </c>
      <c r="E342" s="87">
        <v>0.106669906451221</v>
      </c>
      <c r="F342" s="87">
        <v>2.5634795286113475E-2</v>
      </c>
      <c r="G342" s="87">
        <v>0.44538938160612318</v>
      </c>
      <c r="H342" s="87">
        <v>7.7754829303851294E-3</v>
      </c>
      <c r="I342" s="87">
        <v>2.5634795286113475E-2</v>
      </c>
      <c r="J342" s="86">
        <v>0.99999999999999989</v>
      </c>
      <c r="K342" s="89">
        <v>8231</v>
      </c>
      <c r="L342" s="39"/>
      <c r="M342" s="87" t="s">
        <v>203</v>
      </c>
      <c r="N342" s="87" t="s">
        <v>203</v>
      </c>
      <c r="O342" s="87">
        <v>0.16200000000000001</v>
      </c>
      <c r="P342" s="87">
        <v>0.17899999999999999</v>
      </c>
      <c r="Q342" s="87">
        <v>0.21</v>
      </c>
      <c r="R342" s="87">
        <v>0.22800000000000001</v>
      </c>
      <c r="S342" s="87">
        <v>0.1</v>
      </c>
      <c r="T342" s="87">
        <v>0.114</v>
      </c>
      <c r="U342" s="87">
        <v>2.1999999999999999E-2</v>
      </c>
      <c r="V342" s="87">
        <v>2.9000000000000001E-2</v>
      </c>
      <c r="W342" s="87">
        <v>0.435</v>
      </c>
      <c r="X342" s="87">
        <v>0.45600000000000002</v>
      </c>
      <c r="Y342" s="87">
        <v>6.0000000000000001E-3</v>
      </c>
      <c r="Z342" s="87">
        <v>0.01</v>
      </c>
      <c r="AA342" s="87">
        <v>2.1999999999999999E-2</v>
      </c>
      <c r="AB342" s="87">
        <v>2.9000000000000001E-2</v>
      </c>
    </row>
    <row r="343" spans="1:28" s="10" customFormat="1" x14ac:dyDescent="0.25">
      <c r="A343" s="39" t="s">
        <v>595</v>
      </c>
      <c r="B343" s="87" t="s">
        <v>203</v>
      </c>
      <c r="C343" s="87">
        <v>0.41515690326301119</v>
      </c>
      <c r="D343" s="87">
        <v>0.37452544572060165</v>
      </c>
      <c r="E343" s="87">
        <v>8.2055841222547943E-2</v>
      </c>
      <c r="F343" s="87">
        <v>1.0932769474746504E-2</v>
      </c>
      <c r="G343" s="87">
        <v>8.4338507376615884E-2</v>
      </c>
      <c r="H343" s="87">
        <v>2.2826661540679516E-3</v>
      </c>
      <c r="I343" s="87">
        <v>3.0707866788408863E-2</v>
      </c>
      <c r="J343" s="86">
        <v>1</v>
      </c>
      <c r="K343" s="89">
        <v>41618</v>
      </c>
      <c r="L343" s="39"/>
      <c r="M343" s="87" t="s">
        <v>203</v>
      </c>
      <c r="N343" s="87" t="s">
        <v>203</v>
      </c>
      <c r="O343" s="87">
        <v>0.41</v>
      </c>
      <c r="P343" s="87">
        <v>0.42</v>
      </c>
      <c r="Q343" s="87">
        <v>0.37</v>
      </c>
      <c r="R343" s="87">
        <v>0.379</v>
      </c>
      <c r="S343" s="87">
        <v>7.9000000000000001E-2</v>
      </c>
      <c r="T343" s="87">
        <v>8.5000000000000006E-2</v>
      </c>
      <c r="U343" s="87">
        <v>0.01</v>
      </c>
      <c r="V343" s="87">
        <v>1.2E-2</v>
      </c>
      <c r="W343" s="87">
        <v>8.2000000000000003E-2</v>
      </c>
      <c r="X343" s="87">
        <v>8.6999999999999994E-2</v>
      </c>
      <c r="Y343" s="87">
        <v>2E-3</v>
      </c>
      <c r="Z343" s="87">
        <v>3.0000000000000001E-3</v>
      </c>
      <c r="AA343" s="87">
        <v>2.9000000000000001E-2</v>
      </c>
      <c r="AB343" s="87">
        <v>3.2000000000000001E-2</v>
      </c>
    </row>
    <row r="344" spans="1:28" s="10" customFormat="1" x14ac:dyDescent="0.25">
      <c r="A344" s="39" t="s">
        <v>596</v>
      </c>
      <c r="B344" s="87" t="s">
        <v>203</v>
      </c>
      <c r="C344" s="87">
        <v>0.10588235294117647</v>
      </c>
      <c r="D344" s="87">
        <v>0.36666666666666664</v>
      </c>
      <c r="E344" s="87">
        <v>0.2803921568627451</v>
      </c>
      <c r="F344" s="87">
        <v>2.5490196078431372E-2</v>
      </c>
      <c r="G344" s="87">
        <v>0.18627450980392157</v>
      </c>
      <c r="H344" s="87">
        <v>3.9215686274509803E-3</v>
      </c>
      <c r="I344" s="87">
        <v>3.1372549019607843E-2</v>
      </c>
      <c r="J344" s="86">
        <v>1</v>
      </c>
      <c r="K344" s="89">
        <v>510</v>
      </c>
      <c r="L344" s="39"/>
      <c r="M344" s="87" t="s">
        <v>203</v>
      </c>
      <c r="N344" s="87" t="s">
        <v>203</v>
      </c>
      <c r="O344" s="87">
        <v>8.2000000000000003E-2</v>
      </c>
      <c r="P344" s="87">
        <v>0.13600000000000001</v>
      </c>
      <c r="Q344" s="87">
        <v>0.32600000000000001</v>
      </c>
      <c r="R344" s="87">
        <v>0.40899999999999997</v>
      </c>
      <c r="S344" s="87">
        <v>0.24299999999999999</v>
      </c>
      <c r="T344" s="87">
        <v>0.32100000000000001</v>
      </c>
      <c r="U344" s="87">
        <v>1.4999999999999999E-2</v>
      </c>
      <c r="V344" s="87">
        <v>4.2999999999999997E-2</v>
      </c>
      <c r="W344" s="87">
        <v>0.155</v>
      </c>
      <c r="X344" s="87">
        <v>0.222</v>
      </c>
      <c r="Y344" s="87">
        <v>1E-3</v>
      </c>
      <c r="Z344" s="87">
        <v>1.4E-2</v>
      </c>
      <c r="AA344" s="87">
        <v>1.9E-2</v>
      </c>
      <c r="AB344" s="87">
        <v>0.05</v>
      </c>
    </row>
    <row r="345" spans="1:28" s="10" customFormat="1" x14ac:dyDescent="0.25">
      <c r="A345" s="39" t="s">
        <v>597</v>
      </c>
      <c r="B345" s="87" t="s">
        <v>203</v>
      </c>
      <c r="C345" s="87">
        <v>0.23249783923941228</v>
      </c>
      <c r="D345" s="87">
        <v>0.37899740708729474</v>
      </c>
      <c r="E345" s="87">
        <v>0.13439930855661192</v>
      </c>
      <c r="F345" s="87">
        <v>1.3396715643906655E-2</v>
      </c>
      <c r="G345" s="87">
        <v>0.18280034572169404</v>
      </c>
      <c r="H345" s="87">
        <v>1.2964563526361278E-3</v>
      </c>
      <c r="I345" s="87">
        <v>5.6611927398444249E-2</v>
      </c>
      <c r="J345" s="86">
        <v>0.99999999999999989</v>
      </c>
      <c r="K345" s="89">
        <v>2314</v>
      </c>
      <c r="L345" s="39"/>
      <c r="M345" s="87" t="s">
        <v>203</v>
      </c>
      <c r="N345" s="87" t="s">
        <v>203</v>
      </c>
      <c r="O345" s="87">
        <v>0.216</v>
      </c>
      <c r="P345" s="87">
        <v>0.25</v>
      </c>
      <c r="Q345" s="87">
        <v>0.35899999999999999</v>
      </c>
      <c r="R345" s="87">
        <v>0.39900000000000002</v>
      </c>
      <c r="S345" s="87">
        <v>0.121</v>
      </c>
      <c r="T345" s="87">
        <v>0.14899999999999999</v>
      </c>
      <c r="U345" s="87">
        <v>8.9999999999999993E-3</v>
      </c>
      <c r="V345" s="87">
        <v>1.9E-2</v>
      </c>
      <c r="W345" s="87">
        <v>0.16800000000000001</v>
      </c>
      <c r="X345" s="87">
        <v>0.19900000000000001</v>
      </c>
      <c r="Y345" s="87">
        <v>0</v>
      </c>
      <c r="Z345" s="87">
        <v>4.0000000000000001E-3</v>
      </c>
      <c r="AA345" s="87">
        <v>4.8000000000000001E-2</v>
      </c>
      <c r="AB345" s="87">
        <v>6.7000000000000004E-2</v>
      </c>
    </row>
    <row r="346" spans="1:28" s="10" customFormat="1" x14ac:dyDescent="0.25">
      <c r="A346" s="39" t="s">
        <v>598</v>
      </c>
      <c r="B346" s="87" t="s">
        <v>203</v>
      </c>
      <c r="C346" s="87">
        <v>0.28311779098217404</v>
      </c>
      <c r="D346" s="87">
        <v>0.22020272631946872</v>
      </c>
      <c r="E346" s="87">
        <v>6.5361761621810552E-2</v>
      </c>
      <c r="F346" s="87">
        <v>7.4799021321216352E-2</v>
      </c>
      <c r="G346" s="87">
        <v>0.33100314575323314</v>
      </c>
      <c r="H346" s="87">
        <v>5.0681579867179307E-3</v>
      </c>
      <c r="I346" s="87">
        <v>2.0447396015379239E-2</v>
      </c>
      <c r="J346" s="86">
        <v>0.99999999999999989</v>
      </c>
      <c r="K346" s="89">
        <v>5722</v>
      </c>
      <c r="L346" s="39"/>
      <c r="M346" s="87" t="s">
        <v>203</v>
      </c>
      <c r="N346" s="87" t="s">
        <v>203</v>
      </c>
      <c r="O346" s="87">
        <v>0.27200000000000002</v>
      </c>
      <c r="P346" s="87">
        <v>0.29499999999999998</v>
      </c>
      <c r="Q346" s="87">
        <v>0.21</v>
      </c>
      <c r="R346" s="87">
        <v>0.23100000000000001</v>
      </c>
      <c r="S346" s="87">
        <v>5.8999999999999997E-2</v>
      </c>
      <c r="T346" s="87">
        <v>7.1999999999999995E-2</v>
      </c>
      <c r="U346" s="87">
        <v>6.8000000000000005E-2</v>
      </c>
      <c r="V346" s="87">
        <v>8.2000000000000003E-2</v>
      </c>
      <c r="W346" s="87">
        <v>0.31900000000000001</v>
      </c>
      <c r="X346" s="87">
        <v>0.34300000000000003</v>
      </c>
      <c r="Y346" s="87">
        <v>4.0000000000000001E-3</v>
      </c>
      <c r="Z346" s="87">
        <v>7.0000000000000001E-3</v>
      </c>
      <c r="AA346" s="87">
        <v>1.7000000000000001E-2</v>
      </c>
      <c r="AB346" s="87">
        <v>2.4E-2</v>
      </c>
    </row>
    <row r="347" spans="1:28" s="10" customFormat="1" x14ac:dyDescent="0.25">
      <c r="A347" s="39" t="s">
        <v>599</v>
      </c>
      <c r="B347" s="87" t="s">
        <v>203</v>
      </c>
      <c r="C347" s="87">
        <v>0.55144450076026352</v>
      </c>
      <c r="D347" s="87">
        <v>0.188545362392296</v>
      </c>
      <c r="E347" s="87">
        <v>9.2752154080081098E-2</v>
      </c>
      <c r="F347" s="87">
        <v>2.838317283324886E-2</v>
      </c>
      <c r="G347" s="87">
        <v>8.717688798783578E-2</v>
      </c>
      <c r="H347" s="87">
        <v>5.0684237202230106E-4</v>
      </c>
      <c r="I347" s="87">
        <v>5.119107957425241E-2</v>
      </c>
      <c r="J347" s="86">
        <v>0.99999999999999989</v>
      </c>
      <c r="K347" s="89">
        <v>1973</v>
      </c>
      <c r="L347" s="39"/>
      <c r="M347" s="87" t="s">
        <v>203</v>
      </c>
      <c r="N347" s="87" t="s">
        <v>203</v>
      </c>
      <c r="O347" s="87">
        <v>0.52900000000000003</v>
      </c>
      <c r="P347" s="87">
        <v>0.57299999999999995</v>
      </c>
      <c r="Q347" s="87">
        <v>0.17199999999999999</v>
      </c>
      <c r="R347" s="87">
        <v>0.20599999999999999</v>
      </c>
      <c r="S347" s="87">
        <v>8.1000000000000003E-2</v>
      </c>
      <c r="T347" s="87">
        <v>0.106</v>
      </c>
      <c r="U347" s="87">
        <v>2.1999999999999999E-2</v>
      </c>
      <c r="V347" s="87">
        <v>3.6999999999999998E-2</v>
      </c>
      <c r="W347" s="87">
        <v>7.5999999999999998E-2</v>
      </c>
      <c r="X347" s="87">
        <v>0.1</v>
      </c>
      <c r="Y347" s="87">
        <v>0</v>
      </c>
      <c r="Z347" s="87">
        <v>3.0000000000000001E-3</v>
      </c>
      <c r="AA347" s="87">
        <v>4.2000000000000003E-2</v>
      </c>
      <c r="AB347" s="87">
        <v>6.2E-2</v>
      </c>
    </row>
    <row r="348" spans="1:28" s="10" customFormat="1" x14ac:dyDescent="0.25">
      <c r="A348" s="39" t="s">
        <v>600</v>
      </c>
      <c r="B348" s="87" t="s">
        <v>203</v>
      </c>
      <c r="C348" s="87">
        <v>0.53726169844020799</v>
      </c>
      <c r="D348" s="87">
        <v>0.28996133848820155</v>
      </c>
      <c r="E348" s="87">
        <v>6.145847220370617E-2</v>
      </c>
      <c r="F348" s="87">
        <v>4.9326756432475673E-3</v>
      </c>
      <c r="G348" s="87">
        <v>7.5056659112118382E-2</v>
      </c>
      <c r="H348" s="87">
        <v>3.7328356219170776E-3</v>
      </c>
      <c r="I348" s="87">
        <v>2.7596320490601255E-2</v>
      </c>
      <c r="J348" s="86">
        <v>0.99999999999999989</v>
      </c>
      <c r="K348" s="89">
        <v>7501</v>
      </c>
      <c r="L348" s="39"/>
      <c r="M348" s="87" t="s">
        <v>203</v>
      </c>
      <c r="N348" s="87" t="s">
        <v>203</v>
      </c>
      <c r="O348" s="87">
        <v>0.52600000000000002</v>
      </c>
      <c r="P348" s="87">
        <v>0.54900000000000004</v>
      </c>
      <c r="Q348" s="87">
        <v>0.28000000000000003</v>
      </c>
      <c r="R348" s="87">
        <v>0.3</v>
      </c>
      <c r="S348" s="87">
        <v>5.6000000000000001E-2</v>
      </c>
      <c r="T348" s="87">
        <v>6.7000000000000004E-2</v>
      </c>
      <c r="U348" s="87">
        <v>4.0000000000000001E-3</v>
      </c>
      <c r="V348" s="87">
        <v>7.0000000000000001E-3</v>
      </c>
      <c r="W348" s="87">
        <v>6.9000000000000006E-2</v>
      </c>
      <c r="X348" s="87">
        <v>8.1000000000000003E-2</v>
      </c>
      <c r="Y348" s="87">
        <v>3.0000000000000001E-3</v>
      </c>
      <c r="Z348" s="87">
        <v>5.0000000000000001E-3</v>
      </c>
      <c r="AA348" s="87">
        <v>2.4E-2</v>
      </c>
      <c r="AB348" s="87">
        <v>3.2000000000000001E-2</v>
      </c>
    </row>
    <row r="349" spans="1:28" s="10" customFormat="1" x14ac:dyDescent="0.25">
      <c r="A349" s="39" t="s">
        <v>601</v>
      </c>
      <c r="B349" s="87" t="s">
        <v>203</v>
      </c>
      <c r="C349" s="87">
        <v>0.38020351526364476</v>
      </c>
      <c r="D349" s="87">
        <v>0.40888066604995377</v>
      </c>
      <c r="E349" s="87">
        <v>0.10638297872340426</v>
      </c>
      <c r="F349" s="87">
        <v>9.2506938020351526E-3</v>
      </c>
      <c r="G349" s="87">
        <v>7.0305272895467161E-2</v>
      </c>
      <c r="H349" s="87">
        <v>5.5504162812210914E-3</v>
      </c>
      <c r="I349" s="87">
        <v>1.942645698427382E-2</v>
      </c>
      <c r="J349" s="86">
        <v>1</v>
      </c>
      <c r="K349" s="89">
        <v>1081</v>
      </c>
      <c r="L349" s="39"/>
      <c r="M349" s="87" t="s">
        <v>203</v>
      </c>
      <c r="N349" s="87" t="s">
        <v>203</v>
      </c>
      <c r="O349" s="87">
        <v>0.35199999999999998</v>
      </c>
      <c r="P349" s="87">
        <v>0.41</v>
      </c>
      <c r="Q349" s="87">
        <v>0.38</v>
      </c>
      <c r="R349" s="87">
        <v>0.438</v>
      </c>
      <c r="S349" s="87">
        <v>8.8999999999999996E-2</v>
      </c>
      <c r="T349" s="87">
        <v>0.126</v>
      </c>
      <c r="U349" s="87">
        <v>5.0000000000000001E-3</v>
      </c>
      <c r="V349" s="87">
        <v>1.7000000000000001E-2</v>
      </c>
      <c r="W349" s="87">
        <v>5.7000000000000002E-2</v>
      </c>
      <c r="X349" s="87">
        <v>8.6999999999999994E-2</v>
      </c>
      <c r="Y349" s="87">
        <v>3.0000000000000001E-3</v>
      </c>
      <c r="Z349" s="87">
        <v>1.2E-2</v>
      </c>
      <c r="AA349" s="87">
        <v>1.2999999999999999E-2</v>
      </c>
      <c r="AB349" s="87">
        <v>0.03</v>
      </c>
    </row>
    <row r="350" spans="1:28" s="10" customFormat="1" x14ac:dyDescent="0.25">
      <c r="A350" s="39" t="s">
        <v>602</v>
      </c>
      <c r="B350" s="87">
        <v>5.943071733603629E-2</v>
      </c>
      <c r="C350" s="87">
        <v>0.34982801880992342</v>
      </c>
      <c r="D350" s="87">
        <v>0.25245841710838968</v>
      </c>
      <c r="E350" s="87">
        <v>8.7309948322560282E-2</v>
      </c>
      <c r="F350" s="87">
        <v>1.7018660374536813E-2</v>
      </c>
      <c r="G350" s="87">
        <v>0.20015951878499857</v>
      </c>
      <c r="H350" s="87">
        <v>1.9241953440454628E-3</v>
      </c>
      <c r="I350" s="87">
        <v>3.187052391950948E-2</v>
      </c>
      <c r="J350" s="86">
        <v>1</v>
      </c>
      <c r="K350" s="89">
        <v>300905</v>
      </c>
      <c r="L350" s="39"/>
      <c r="M350" s="87">
        <v>5.8999999999999997E-2</v>
      </c>
      <c r="N350" s="87">
        <v>0.06</v>
      </c>
      <c r="O350" s="87">
        <v>0.34799999999999998</v>
      </c>
      <c r="P350" s="87">
        <v>0.35199999999999998</v>
      </c>
      <c r="Q350" s="87">
        <v>0.251</v>
      </c>
      <c r="R350" s="87">
        <v>0.254</v>
      </c>
      <c r="S350" s="87">
        <v>8.5999999999999993E-2</v>
      </c>
      <c r="T350" s="87">
        <v>8.7999999999999995E-2</v>
      </c>
      <c r="U350" s="87">
        <v>1.7000000000000001E-2</v>
      </c>
      <c r="V350" s="87">
        <v>1.7000000000000001E-2</v>
      </c>
      <c r="W350" s="87">
        <v>0.19900000000000001</v>
      </c>
      <c r="X350" s="87">
        <v>0.20200000000000001</v>
      </c>
      <c r="Y350" s="87">
        <v>2E-3</v>
      </c>
      <c r="Z350" s="87">
        <v>2E-3</v>
      </c>
      <c r="AA350" s="87">
        <v>3.1E-2</v>
      </c>
      <c r="AB350" s="87">
        <v>3.3000000000000002E-2</v>
      </c>
    </row>
    <row r="351" spans="1:28" s="10" customFormat="1" x14ac:dyDescent="0.25">
      <c r="A351" s="39" t="s">
        <v>603</v>
      </c>
      <c r="B351" s="87" t="s">
        <v>203</v>
      </c>
      <c r="C351" s="87">
        <v>0.41748583323696081</v>
      </c>
      <c r="D351" s="87">
        <v>0.25835549901700011</v>
      </c>
      <c r="E351" s="87">
        <v>0.11437492772059674</v>
      </c>
      <c r="F351" s="87">
        <v>1.2258586793107436E-2</v>
      </c>
      <c r="G351" s="87">
        <v>0.17323927373655604</v>
      </c>
      <c r="H351" s="87">
        <v>2.0816468139239043E-3</v>
      </c>
      <c r="I351" s="87">
        <v>2.220423268185498E-2</v>
      </c>
      <c r="J351" s="86">
        <v>1</v>
      </c>
      <c r="K351" s="89">
        <v>8647</v>
      </c>
      <c r="L351" s="39"/>
      <c r="M351" s="87" t="s">
        <v>203</v>
      </c>
      <c r="N351" s="87" t="s">
        <v>203</v>
      </c>
      <c r="O351" s="87">
        <v>0.40699999999999997</v>
      </c>
      <c r="P351" s="87">
        <v>0.42799999999999999</v>
      </c>
      <c r="Q351" s="87">
        <v>0.249</v>
      </c>
      <c r="R351" s="87">
        <v>0.26800000000000002</v>
      </c>
      <c r="S351" s="87">
        <v>0.108</v>
      </c>
      <c r="T351" s="87">
        <v>0.121</v>
      </c>
      <c r="U351" s="87">
        <v>0.01</v>
      </c>
      <c r="V351" s="87">
        <v>1.4999999999999999E-2</v>
      </c>
      <c r="W351" s="87">
        <v>0.16500000000000001</v>
      </c>
      <c r="X351" s="87">
        <v>0.18099999999999999</v>
      </c>
      <c r="Y351" s="87">
        <v>1E-3</v>
      </c>
      <c r="Z351" s="87">
        <v>3.0000000000000001E-3</v>
      </c>
      <c r="AA351" s="87">
        <v>1.9E-2</v>
      </c>
      <c r="AB351" s="87">
        <v>2.5999999999999999E-2</v>
      </c>
    </row>
    <row r="352" spans="1:28" s="10" customFormat="1" x14ac:dyDescent="0.25">
      <c r="A352" s="39" t="s">
        <v>604</v>
      </c>
      <c r="B352" s="87" t="s">
        <v>203</v>
      </c>
      <c r="C352" s="87">
        <v>0.17247939124920736</v>
      </c>
      <c r="D352" s="87">
        <v>0.56296766011414079</v>
      </c>
      <c r="E352" s="87">
        <v>0.16740646797717185</v>
      </c>
      <c r="F352" s="87">
        <v>1.5218769816106531E-2</v>
      </c>
      <c r="G352" s="87">
        <v>5.8972733037412808E-2</v>
      </c>
      <c r="H352" s="87" t="s">
        <v>203</v>
      </c>
      <c r="I352" s="87">
        <v>2.2954977805960685E-2</v>
      </c>
      <c r="J352" s="86">
        <v>1</v>
      </c>
      <c r="K352" s="89">
        <v>7885</v>
      </c>
      <c r="L352" s="39"/>
      <c r="M352" s="87" t="s">
        <v>203</v>
      </c>
      <c r="N352" s="87" t="s">
        <v>203</v>
      </c>
      <c r="O352" s="87">
        <v>0.16400000000000001</v>
      </c>
      <c r="P352" s="87">
        <v>0.18099999999999999</v>
      </c>
      <c r="Q352" s="87">
        <v>0.55200000000000005</v>
      </c>
      <c r="R352" s="87">
        <v>0.57399999999999995</v>
      </c>
      <c r="S352" s="87">
        <v>0.159</v>
      </c>
      <c r="T352" s="87">
        <v>0.17599999999999999</v>
      </c>
      <c r="U352" s="87">
        <v>1.2999999999999999E-2</v>
      </c>
      <c r="V352" s="87">
        <v>1.7999999999999999E-2</v>
      </c>
      <c r="W352" s="87">
        <v>5.3999999999999999E-2</v>
      </c>
      <c r="X352" s="87">
        <v>6.4000000000000001E-2</v>
      </c>
      <c r="Y352" s="87" t="s">
        <v>203</v>
      </c>
      <c r="Z352" s="87" t="s">
        <v>203</v>
      </c>
      <c r="AA352" s="87">
        <v>0.02</v>
      </c>
      <c r="AB352" s="87">
        <v>2.7E-2</v>
      </c>
    </row>
    <row r="353" spans="1:28" s="10" customFormat="1" x14ac:dyDescent="0.25">
      <c r="A353" s="39" t="s">
        <v>605</v>
      </c>
      <c r="B353" s="87" t="s">
        <v>203</v>
      </c>
      <c r="C353" s="87">
        <v>1.7269076305220885E-2</v>
      </c>
      <c r="D353" s="87">
        <v>0.21867469879518073</v>
      </c>
      <c r="E353" s="87">
        <v>0.18313253012048192</v>
      </c>
      <c r="F353" s="87">
        <v>2.710843373493976E-2</v>
      </c>
      <c r="G353" s="87">
        <v>0.52108433734939763</v>
      </c>
      <c r="H353" s="87">
        <v>1.4056224899598394E-3</v>
      </c>
      <c r="I353" s="87">
        <v>3.1325301204819279E-2</v>
      </c>
      <c r="J353" s="86">
        <v>1</v>
      </c>
      <c r="K353" s="89">
        <v>4980</v>
      </c>
      <c r="L353" s="39"/>
      <c r="M353" s="87" t="s">
        <v>203</v>
      </c>
      <c r="N353" s="87" t="s">
        <v>203</v>
      </c>
      <c r="O353" s="87">
        <v>1.4E-2</v>
      </c>
      <c r="P353" s="87">
        <v>2.1000000000000001E-2</v>
      </c>
      <c r="Q353" s="87">
        <v>0.20699999999999999</v>
      </c>
      <c r="R353" s="87">
        <v>0.23</v>
      </c>
      <c r="S353" s="87">
        <v>0.17299999999999999</v>
      </c>
      <c r="T353" s="87">
        <v>0.19400000000000001</v>
      </c>
      <c r="U353" s="87">
        <v>2.3E-2</v>
      </c>
      <c r="V353" s="87">
        <v>3.2000000000000001E-2</v>
      </c>
      <c r="W353" s="87">
        <v>0.50700000000000001</v>
      </c>
      <c r="X353" s="87">
        <v>0.53500000000000003</v>
      </c>
      <c r="Y353" s="87">
        <v>1E-3</v>
      </c>
      <c r="Z353" s="87">
        <v>3.0000000000000001E-3</v>
      </c>
      <c r="AA353" s="87">
        <v>2.7E-2</v>
      </c>
      <c r="AB353" s="87">
        <v>3.6999999999999998E-2</v>
      </c>
    </row>
    <row r="354" spans="1:28" s="10" customFormat="1" x14ac:dyDescent="0.25">
      <c r="A354" s="39" t="s">
        <v>606</v>
      </c>
      <c r="B354" s="87" t="s">
        <v>203</v>
      </c>
      <c r="C354" s="87">
        <v>0.1198023878139152</v>
      </c>
      <c r="D354" s="87">
        <v>0.20570879648689447</v>
      </c>
      <c r="E354" s="87">
        <v>6.902703444490188E-2</v>
      </c>
      <c r="F354" s="87">
        <v>1.166460820639495E-2</v>
      </c>
      <c r="G354" s="87">
        <v>0.54302181967888019</v>
      </c>
      <c r="H354" s="87">
        <v>1.2487992315081652E-2</v>
      </c>
      <c r="I354" s="87">
        <v>3.8287361053931657E-2</v>
      </c>
      <c r="J354" s="86">
        <v>1</v>
      </c>
      <c r="K354" s="89">
        <v>7287</v>
      </c>
      <c r="L354" s="39"/>
      <c r="M354" s="87" t="s">
        <v>203</v>
      </c>
      <c r="N354" s="87" t="s">
        <v>203</v>
      </c>
      <c r="O354" s="87">
        <v>0.113</v>
      </c>
      <c r="P354" s="87">
        <v>0.127</v>
      </c>
      <c r="Q354" s="87">
        <v>0.19700000000000001</v>
      </c>
      <c r="R354" s="87">
        <v>0.215</v>
      </c>
      <c r="S354" s="87">
        <v>6.3E-2</v>
      </c>
      <c r="T354" s="87">
        <v>7.4999999999999997E-2</v>
      </c>
      <c r="U354" s="87">
        <v>8.9999999999999993E-3</v>
      </c>
      <c r="V354" s="87">
        <v>1.4E-2</v>
      </c>
      <c r="W354" s="87">
        <v>0.53200000000000003</v>
      </c>
      <c r="X354" s="87">
        <v>0.55400000000000005</v>
      </c>
      <c r="Y354" s="87">
        <v>0.01</v>
      </c>
      <c r="Z354" s="87">
        <v>1.4999999999999999E-2</v>
      </c>
      <c r="AA354" s="87">
        <v>3.4000000000000002E-2</v>
      </c>
      <c r="AB354" s="87">
        <v>4.2999999999999997E-2</v>
      </c>
    </row>
    <row r="355" spans="1:28" s="10" customFormat="1" x14ac:dyDescent="0.25">
      <c r="A355" s="39" t="s">
        <v>607</v>
      </c>
      <c r="B355" s="87">
        <v>0.34815950920245398</v>
      </c>
      <c r="C355" s="87">
        <v>0.1959355828220859</v>
      </c>
      <c r="D355" s="87">
        <v>0.25805214723926378</v>
      </c>
      <c r="E355" s="87">
        <v>6.7101226993865032E-2</v>
      </c>
      <c r="F355" s="87">
        <v>1.495398773006135E-2</v>
      </c>
      <c r="G355" s="87">
        <v>8.8573619631901843E-2</v>
      </c>
      <c r="H355" s="87">
        <v>2.3006134969325155E-3</v>
      </c>
      <c r="I355" s="87">
        <v>2.4923312883435581E-2</v>
      </c>
      <c r="J355" s="86">
        <v>1</v>
      </c>
      <c r="K355" s="89">
        <v>2608</v>
      </c>
      <c r="L355" s="39"/>
      <c r="M355" s="87">
        <v>0.33</v>
      </c>
      <c r="N355" s="87">
        <v>0.36699999999999999</v>
      </c>
      <c r="O355" s="87">
        <v>0.18099999999999999</v>
      </c>
      <c r="P355" s="87">
        <v>0.21199999999999999</v>
      </c>
      <c r="Q355" s="87">
        <v>0.24199999999999999</v>
      </c>
      <c r="R355" s="87">
        <v>0.27500000000000002</v>
      </c>
      <c r="S355" s="87">
        <v>5.8000000000000003E-2</v>
      </c>
      <c r="T355" s="87">
        <v>7.6999999999999999E-2</v>
      </c>
      <c r="U355" s="87">
        <v>1.0999999999999999E-2</v>
      </c>
      <c r="V355" s="87">
        <v>0.02</v>
      </c>
      <c r="W355" s="87">
        <v>7.8E-2</v>
      </c>
      <c r="X355" s="87">
        <v>0.1</v>
      </c>
      <c r="Y355" s="87">
        <v>1E-3</v>
      </c>
      <c r="Z355" s="87">
        <v>5.0000000000000001E-3</v>
      </c>
      <c r="AA355" s="87">
        <v>0.02</v>
      </c>
      <c r="AB355" s="87">
        <v>3.2000000000000001E-2</v>
      </c>
    </row>
    <row r="356" spans="1:28" s="10" customFormat="1" x14ac:dyDescent="0.25">
      <c r="A356" s="39" t="s">
        <v>608</v>
      </c>
      <c r="B356" s="87">
        <v>0.35997849957767025</v>
      </c>
      <c r="C356" s="87">
        <v>1.38217000691085E-3</v>
      </c>
      <c r="D356" s="87">
        <v>0.47807724794594181</v>
      </c>
      <c r="E356" s="87">
        <v>0.11679336558396683</v>
      </c>
      <c r="F356" s="87">
        <v>1.7891422867234892E-2</v>
      </c>
      <c r="G356" s="87">
        <v>8.0626583736466244E-3</v>
      </c>
      <c r="H356" s="87" t="s">
        <v>203</v>
      </c>
      <c r="I356" s="87">
        <v>1.7814635644628735E-2</v>
      </c>
      <c r="J356" s="86">
        <v>0.99999999999999989</v>
      </c>
      <c r="K356" s="89">
        <v>26046</v>
      </c>
      <c r="L356" s="39"/>
      <c r="M356" s="87">
        <v>0.35399999999999998</v>
      </c>
      <c r="N356" s="87">
        <v>0.36599999999999999</v>
      </c>
      <c r="O356" s="87">
        <v>1E-3</v>
      </c>
      <c r="P356" s="87">
        <v>2E-3</v>
      </c>
      <c r="Q356" s="87">
        <v>0.47199999999999998</v>
      </c>
      <c r="R356" s="87">
        <v>0.48399999999999999</v>
      </c>
      <c r="S356" s="87">
        <v>0.113</v>
      </c>
      <c r="T356" s="87">
        <v>0.121</v>
      </c>
      <c r="U356" s="87">
        <v>1.6E-2</v>
      </c>
      <c r="V356" s="87">
        <v>0.02</v>
      </c>
      <c r="W356" s="87">
        <v>7.0000000000000001E-3</v>
      </c>
      <c r="X356" s="87">
        <v>8.9999999999999993E-3</v>
      </c>
      <c r="Y356" s="87" t="s">
        <v>203</v>
      </c>
      <c r="Z356" s="87" t="s">
        <v>203</v>
      </c>
      <c r="AA356" s="87">
        <v>1.6E-2</v>
      </c>
      <c r="AB356" s="87">
        <v>1.9E-2</v>
      </c>
    </row>
    <row r="357" spans="1:28" s="10" customFormat="1" x14ac:dyDescent="0.25">
      <c r="A357" s="39" t="s">
        <v>609</v>
      </c>
      <c r="B357" s="87">
        <v>9.3428022585715115E-2</v>
      </c>
      <c r="C357" s="87">
        <v>0.30898189650154256</v>
      </c>
      <c r="D357" s="87">
        <v>0.23310437161650852</v>
      </c>
      <c r="E357" s="87">
        <v>6.8950462774317475E-2</v>
      </c>
      <c r="F357" s="87">
        <v>3.1695674951976248E-2</v>
      </c>
      <c r="G357" s="87">
        <v>0.23738285115548052</v>
      </c>
      <c r="H357" s="87">
        <v>1.979160603061878E-3</v>
      </c>
      <c r="I357" s="87">
        <v>2.4477559811397636E-2</v>
      </c>
      <c r="J357" s="86">
        <v>1</v>
      </c>
      <c r="K357" s="89">
        <v>34358</v>
      </c>
      <c r="L357" s="39"/>
      <c r="M357" s="87">
        <v>0.09</v>
      </c>
      <c r="N357" s="87">
        <v>9.7000000000000003E-2</v>
      </c>
      <c r="O357" s="87">
        <v>0.30399999999999999</v>
      </c>
      <c r="P357" s="87">
        <v>0.314</v>
      </c>
      <c r="Q357" s="87">
        <v>0.22900000000000001</v>
      </c>
      <c r="R357" s="87">
        <v>0.23799999999999999</v>
      </c>
      <c r="S357" s="87">
        <v>6.6000000000000003E-2</v>
      </c>
      <c r="T357" s="87">
        <v>7.1999999999999995E-2</v>
      </c>
      <c r="U357" s="87">
        <v>0.03</v>
      </c>
      <c r="V357" s="87">
        <v>3.4000000000000002E-2</v>
      </c>
      <c r="W357" s="87">
        <v>0.23300000000000001</v>
      </c>
      <c r="X357" s="87">
        <v>0.24199999999999999</v>
      </c>
      <c r="Y357" s="87">
        <v>2E-3</v>
      </c>
      <c r="Z357" s="87">
        <v>3.0000000000000001E-3</v>
      </c>
      <c r="AA357" s="87">
        <v>2.3E-2</v>
      </c>
      <c r="AB357" s="87">
        <v>2.5999999999999999E-2</v>
      </c>
    </row>
    <row r="358" spans="1:28" s="10" customFormat="1" x14ac:dyDescent="0.25">
      <c r="A358" s="39" t="s">
        <v>610</v>
      </c>
      <c r="B358" s="87">
        <v>0.49596478356566398</v>
      </c>
      <c r="C358" s="87">
        <v>0.20161408657373442</v>
      </c>
      <c r="D358" s="87">
        <v>0.13294203961848863</v>
      </c>
      <c r="E358" s="87">
        <v>5.4292002934702863E-2</v>
      </c>
      <c r="F358" s="87">
        <v>5.2824651504035213E-3</v>
      </c>
      <c r="G358" s="87">
        <v>1.1445341159207631E-2</v>
      </c>
      <c r="H358" s="87" t="s">
        <v>203</v>
      </c>
      <c r="I358" s="87">
        <v>9.8459280997798979E-2</v>
      </c>
      <c r="J358" s="86">
        <v>0.99999999999999989</v>
      </c>
      <c r="K358" s="89">
        <v>6815</v>
      </c>
      <c r="L358" s="39"/>
      <c r="M358" s="87">
        <v>0.48399999999999999</v>
      </c>
      <c r="N358" s="87">
        <v>0.50800000000000001</v>
      </c>
      <c r="O358" s="87">
        <v>0.192</v>
      </c>
      <c r="P358" s="87">
        <v>0.21099999999999999</v>
      </c>
      <c r="Q358" s="87">
        <v>0.125</v>
      </c>
      <c r="R358" s="87">
        <v>0.14099999999999999</v>
      </c>
      <c r="S358" s="87">
        <v>4.9000000000000002E-2</v>
      </c>
      <c r="T358" s="87">
        <v>0.06</v>
      </c>
      <c r="U358" s="87">
        <v>4.0000000000000001E-3</v>
      </c>
      <c r="V358" s="87">
        <v>7.0000000000000001E-3</v>
      </c>
      <c r="W358" s="87">
        <v>8.9999999999999993E-3</v>
      </c>
      <c r="X358" s="87">
        <v>1.4E-2</v>
      </c>
      <c r="Y358" s="87" t="s">
        <v>203</v>
      </c>
      <c r="Z358" s="87" t="s">
        <v>203</v>
      </c>
      <c r="AA358" s="87">
        <v>9.1999999999999998E-2</v>
      </c>
      <c r="AB358" s="87">
        <v>0.106</v>
      </c>
    </row>
    <row r="359" spans="1:28" s="10" customFormat="1" x14ac:dyDescent="0.25">
      <c r="A359" s="39" t="s">
        <v>611</v>
      </c>
      <c r="B359" s="87">
        <v>0.29785437460757358</v>
      </c>
      <c r="C359" s="87">
        <v>0.5117240782038236</v>
      </c>
      <c r="D359" s="87">
        <v>8.842314937103514E-2</v>
      </c>
      <c r="E359" s="87">
        <v>2.4833827700435188E-2</v>
      </c>
      <c r="F359" s="87">
        <v>1.4939268625370776E-3</v>
      </c>
      <c r="G359" s="87">
        <v>3.88204473120142E-2</v>
      </c>
      <c r="H359" s="87">
        <v>1.3640201788382013E-3</v>
      </c>
      <c r="I359" s="87">
        <v>3.5486175763743043E-2</v>
      </c>
      <c r="J359" s="86">
        <v>1</v>
      </c>
      <c r="K359" s="89">
        <v>46187</v>
      </c>
      <c r="L359" s="39"/>
      <c r="M359" s="87">
        <v>0.29399999999999998</v>
      </c>
      <c r="N359" s="87">
        <v>0.30199999999999999</v>
      </c>
      <c r="O359" s="87">
        <v>0.50700000000000001</v>
      </c>
      <c r="P359" s="87">
        <v>0.51600000000000001</v>
      </c>
      <c r="Q359" s="87">
        <v>8.5999999999999993E-2</v>
      </c>
      <c r="R359" s="87">
        <v>9.0999999999999998E-2</v>
      </c>
      <c r="S359" s="87">
        <v>2.3E-2</v>
      </c>
      <c r="T359" s="87">
        <v>2.5999999999999999E-2</v>
      </c>
      <c r="U359" s="87">
        <v>1E-3</v>
      </c>
      <c r="V359" s="87">
        <v>2E-3</v>
      </c>
      <c r="W359" s="87">
        <v>3.6999999999999998E-2</v>
      </c>
      <c r="X359" s="87">
        <v>4.1000000000000002E-2</v>
      </c>
      <c r="Y359" s="87">
        <v>1E-3</v>
      </c>
      <c r="Z359" s="87">
        <v>2E-3</v>
      </c>
      <c r="AA359" s="87">
        <v>3.4000000000000002E-2</v>
      </c>
      <c r="AB359" s="87">
        <v>3.6999999999999998E-2</v>
      </c>
    </row>
    <row r="360" spans="1:28" s="10" customFormat="1" x14ac:dyDescent="0.25">
      <c r="A360" s="39" t="s">
        <v>612</v>
      </c>
      <c r="B360" s="87" t="s">
        <v>203</v>
      </c>
      <c r="C360" s="87">
        <v>0.44975556762629004</v>
      </c>
      <c r="D360" s="87">
        <v>0.35524171645844649</v>
      </c>
      <c r="E360" s="87">
        <v>7.4416078218359591E-2</v>
      </c>
      <c r="F360" s="87">
        <v>7.0613796849538293E-3</v>
      </c>
      <c r="G360" s="87">
        <v>0.10048886474741989</v>
      </c>
      <c r="H360" s="87">
        <v>5.4318305268875606E-4</v>
      </c>
      <c r="I360" s="87">
        <v>1.2493210211841391E-2</v>
      </c>
      <c r="J360" s="86">
        <v>1</v>
      </c>
      <c r="K360" s="89">
        <v>1841</v>
      </c>
      <c r="L360" s="39"/>
      <c r="M360" s="87" t="s">
        <v>203</v>
      </c>
      <c r="N360" s="87" t="s">
        <v>203</v>
      </c>
      <c r="O360" s="87">
        <v>0.42699999999999999</v>
      </c>
      <c r="P360" s="87">
        <v>0.47299999999999998</v>
      </c>
      <c r="Q360" s="87">
        <v>0.33400000000000002</v>
      </c>
      <c r="R360" s="87">
        <v>0.377</v>
      </c>
      <c r="S360" s="87">
        <v>6.3E-2</v>
      </c>
      <c r="T360" s="87">
        <v>8.6999999999999994E-2</v>
      </c>
      <c r="U360" s="87">
        <v>4.0000000000000001E-3</v>
      </c>
      <c r="V360" s="87">
        <v>1.2E-2</v>
      </c>
      <c r="W360" s="87">
        <v>8.7999999999999995E-2</v>
      </c>
      <c r="X360" s="87">
        <v>0.115</v>
      </c>
      <c r="Y360" s="87">
        <v>0</v>
      </c>
      <c r="Z360" s="87">
        <v>3.0000000000000001E-3</v>
      </c>
      <c r="AA360" s="87">
        <v>8.0000000000000002E-3</v>
      </c>
      <c r="AB360" s="87">
        <v>1.9E-2</v>
      </c>
    </row>
    <row r="361" spans="1:28" s="10" customFormat="1" x14ac:dyDescent="0.25">
      <c r="A361" s="39" t="s">
        <v>613</v>
      </c>
      <c r="B361" s="87" t="s">
        <v>203</v>
      </c>
      <c r="C361" s="87">
        <v>0.33905579399141633</v>
      </c>
      <c r="D361" s="87">
        <v>0.34763948497854075</v>
      </c>
      <c r="E361" s="87">
        <v>0.18454935622317598</v>
      </c>
      <c r="F361" s="87">
        <v>1.7167381974248927E-2</v>
      </c>
      <c r="G361" s="87">
        <v>9.4420600858369105E-2</v>
      </c>
      <c r="H361" s="87" t="s">
        <v>203</v>
      </c>
      <c r="I361" s="87">
        <v>1.7167381974248927E-2</v>
      </c>
      <c r="J361" s="86">
        <v>1</v>
      </c>
      <c r="K361" s="89">
        <v>466</v>
      </c>
      <c r="L361" s="39"/>
      <c r="M361" s="87" t="s">
        <v>203</v>
      </c>
      <c r="N361" s="87" t="s">
        <v>203</v>
      </c>
      <c r="O361" s="87">
        <v>0.29799999999999999</v>
      </c>
      <c r="P361" s="87">
        <v>0.38300000000000001</v>
      </c>
      <c r="Q361" s="87">
        <v>0.30599999999999999</v>
      </c>
      <c r="R361" s="87">
        <v>0.39200000000000002</v>
      </c>
      <c r="S361" s="87">
        <v>0.152</v>
      </c>
      <c r="T361" s="87">
        <v>0.222</v>
      </c>
      <c r="U361" s="87">
        <v>8.9999999999999993E-3</v>
      </c>
      <c r="V361" s="87">
        <v>3.4000000000000002E-2</v>
      </c>
      <c r="W361" s="87">
        <v>7.0999999999999994E-2</v>
      </c>
      <c r="X361" s="87">
        <v>0.124</v>
      </c>
      <c r="Y361" s="87" t="s">
        <v>203</v>
      </c>
      <c r="Z361" s="87" t="s">
        <v>203</v>
      </c>
      <c r="AA361" s="87">
        <v>8.9999999999999993E-3</v>
      </c>
      <c r="AB361" s="87">
        <v>3.4000000000000002E-2</v>
      </c>
    </row>
    <row r="362" spans="1:28" s="10" customFormat="1" x14ac:dyDescent="0.25">
      <c r="A362" s="39" t="s">
        <v>614</v>
      </c>
      <c r="B362" s="87" t="s">
        <v>203</v>
      </c>
      <c r="C362" s="87">
        <v>0.42819047619047618</v>
      </c>
      <c r="D362" s="87">
        <v>0.21561904761904763</v>
      </c>
      <c r="E362" s="87">
        <v>0.28228571428571431</v>
      </c>
      <c r="F362" s="87">
        <v>6.8571428571428568E-3</v>
      </c>
      <c r="G362" s="87">
        <v>4.5333333333333337E-2</v>
      </c>
      <c r="H362" s="87">
        <v>7.6190476190476193E-4</v>
      </c>
      <c r="I362" s="87">
        <v>2.0952380952380951E-2</v>
      </c>
      <c r="J362" s="86">
        <v>1</v>
      </c>
      <c r="K362" s="89">
        <v>2625</v>
      </c>
      <c r="L362" s="39"/>
      <c r="M362" s="87" t="s">
        <v>203</v>
      </c>
      <c r="N362" s="87" t="s">
        <v>203</v>
      </c>
      <c r="O362" s="87">
        <v>0.40899999999999997</v>
      </c>
      <c r="P362" s="87">
        <v>0.44700000000000001</v>
      </c>
      <c r="Q362" s="87">
        <v>0.2</v>
      </c>
      <c r="R362" s="87">
        <v>0.23200000000000001</v>
      </c>
      <c r="S362" s="87">
        <v>0.26500000000000001</v>
      </c>
      <c r="T362" s="87">
        <v>0.3</v>
      </c>
      <c r="U362" s="87">
        <v>4.0000000000000001E-3</v>
      </c>
      <c r="V362" s="87">
        <v>1.0999999999999999E-2</v>
      </c>
      <c r="W362" s="87">
        <v>3.7999999999999999E-2</v>
      </c>
      <c r="X362" s="87">
        <v>5.3999999999999999E-2</v>
      </c>
      <c r="Y362" s="87">
        <v>0</v>
      </c>
      <c r="Z362" s="87">
        <v>3.0000000000000001E-3</v>
      </c>
      <c r="AA362" s="87">
        <v>1.6E-2</v>
      </c>
      <c r="AB362" s="87">
        <v>2.7E-2</v>
      </c>
    </row>
    <row r="363" spans="1:28" s="10" customFormat="1" x14ac:dyDescent="0.25">
      <c r="A363" s="39" t="s">
        <v>615</v>
      </c>
      <c r="B363" s="87" t="s">
        <v>203</v>
      </c>
      <c r="C363" s="87">
        <v>0.56390977443609025</v>
      </c>
      <c r="D363" s="87">
        <v>0.24477861319966582</v>
      </c>
      <c r="E363" s="87">
        <v>9.1896407685881365E-2</v>
      </c>
      <c r="F363" s="87">
        <v>5.8479532163742687E-3</v>
      </c>
      <c r="G363" s="87">
        <v>6.0568086883876354E-2</v>
      </c>
      <c r="H363" s="87">
        <v>4.1771094402673348E-4</v>
      </c>
      <c r="I363" s="87">
        <v>3.2581453634085211E-2</v>
      </c>
      <c r="J363" s="86">
        <v>1</v>
      </c>
      <c r="K363" s="89">
        <v>2394</v>
      </c>
      <c r="L363" s="39"/>
      <c r="M363" s="87" t="s">
        <v>203</v>
      </c>
      <c r="N363" s="87" t="s">
        <v>203</v>
      </c>
      <c r="O363" s="87">
        <v>0.54400000000000004</v>
      </c>
      <c r="P363" s="87">
        <v>0.58399999999999996</v>
      </c>
      <c r="Q363" s="87">
        <v>0.22800000000000001</v>
      </c>
      <c r="R363" s="87">
        <v>0.26200000000000001</v>
      </c>
      <c r="S363" s="87">
        <v>8.1000000000000003E-2</v>
      </c>
      <c r="T363" s="87">
        <v>0.104</v>
      </c>
      <c r="U363" s="87">
        <v>3.0000000000000001E-3</v>
      </c>
      <c r="V363" s="87">
        <v>0.01</v>
      </c>
      <c r="W363" s="87">
        <v>5.1999999999999998E-2</v>
      </c>
      <c r="X363" s="87">
        <v>7.0999999999999994E-2</v>
      </c>
      <c r="Y363" s="87">
        <v>0</v>
      </c>
      <c r="Z363" s="87">
        <v>2E-3</v>
      </c>
      <c r="AA363" s="87">
        <v>2.5999999999999999E-2</v>
      </c>
      <c r="AB363" s="87">
        <v>0.04</v>
      </c>
    </row>
    <row r="364" spans="1:28" s="10" customFormat="1" x14ac:dyDescent="0.25">
      <c r="A364" s="39" t="s">
        <v>616</v>
      </c>
      <c r="B364" s="87" t="s">
        <v>203</v>
      </c>
      <c r="C364" s="87">
        <v>0.37586605080831409</v>
      </c>
      <c r="D364" s="87">
        <v>0.34180138568129331</v>
      </c>
      <c r="E364" s="87">
        <v>0.14665127020785218</v>
      </c>
      <c r="F364" s="87">
        <v>1.0392609699769052E-2</v>
      </c>
      <c r="G364" s="87">
        <v>9.4110854503464209E-2</v>
      </c>
      <c r="H364" s="87">
        <v>1.7321016166281756E-3</v>
      </c>
      <c r="I364" s="87">
        <v>2.9445727482678985E-2</v>
      </c>
      <c r="J364" s="86">
        <v>1</v>
      </c>
      <c r="K364" s="89">
        <v>1732</v>
      </c>
      <c r="L364" s="39"/>
      <c r="M364" s="87" t="s">
        <v>203</v>
      </c>
      <c r="N364" s="87" t="s">
        <v>203</v>
      </c>
      <c r="O364" s="87">
        <v>0.35299999999999998</v>
      </c>
      <c r="P364" s="87">
        <v>0.39900000000000002</v>
      </c>
      <c r="Q364" s="87">
        <v>0.32</v>
      </c>
      <c r="R364" s="87">
        <v>0.36399999999999999</v>
      </c>
      <c r="S364" s="87">
        <v>0.13100000000000001</v>
      </c>
      <c r="T364" s="87">
        <v>0.16400000000000001</v>
      </c>
      <c r="U364" s="87">
        <v>7.0000000000000001E-3</v>
      </c>
      <c r="V364" s="87">
        <v>1.6E-2</v>
      </c>
      <c r="W364" s="87">
        <v>8.1000000000000003E-2</v>
      </c>
      <c r="X364" s="87">
        <v>0.109</v>
      </c>
      <c r="Y364" s="87">
        <v>1E-3</v>
      </c>
      <c r="Z364" s="87">
        <v>5.0000000000000001E-3</v>
      </c>
      <c r="AA364" s="87">
        <v>2.1999999999999999E-2</v>
      </c>
      <c r="AB364" s="87">
        <v>3.9E-2</v>
      </c>
    </row>
    <row r="365" spans="1:28" s="10" customFormat="1" x14ac:dyDescent="0.25">
      <c r="A365" s="39" t="s">
        <v>617</v>
      </c>
      <c r="B365" s="87" t="s">
        <v>203</v>
      </c>
      <c r="C365" s="87">
        <v>0.21406831247886371</v>
      </c>
      <c r="D365" s="87">
        <v>0.53094352384173149</v>
      </c>
      <c r="E365" s="87">
        <v>0.14203584714237402</v>
      </c>
      <c r="F365" s="87">
        <v>1.3865404125803178E-2</v>
      </c>
      <c r="G365" s="87">
        <v>6.0534325329726073E-2</v>
      </c>
      <c r="H365" s="87">
        <v>1.0145417653026716E-3</v>
      </c>
      <c r="I365" s="87">
        <v>3.7538045316198851E-2</v>
      </c>
      <c r="J365" s="86">
        <v>1</v>
      </c>
      <c r="K365" s="89">
        <v>2957</v>
      </c>
      <c r="L365" s="39"/>
      <c r="M365" s="87" t="s">
        <v>203</v>
      </c>
      <c r="N365" s="87" t="s">
        <v>203</v>
      </c>
      <c r="O365" s="87">
        <v>0.2</v>
      </c>
      <c r="P365" s="87">
        <v>0.22900000000000001</v>
      </c>
      <c r="Q365" s="87">
        <v>0.51300000000000001</v>
      </c>
      <c r="R365" s="87">
        <v>0.54900000000000004</v>
      </c>
      <c r="S365" s="87">
        <v>0.13</v>
      </c>
      <c r="T365" s="87">
        <v>0.155</v>
      </c>
      <c r="U365" s="87">
        <v>0.01</v>
      </c>
      <c r="V365" s="87">
        <v>1.9E-2</v>
      </c>
      <c r="W365" s="87">
        <v>5.1999999999999998E-2</v>
      </c>
      <c r="X365" s="87">
        <v>7.0000000000000007E-2</v>
      </c>
      <c r="Y365" s="87">
        <v>0</v>
      </c>
      <c r="Z365" s="87">
        <v>3.0000000000000001E-3</v>
      </c>
      <c r="AA365" s="87">
        <v>3.1E-2</v>
      </c>
      <c r="AB365" s="87">
        <v>4.4999999999999998E-2</v>
      </c>
    </row>
    <row r="366" spans="1:28" s="10" customFormat="1" x14ac:dyDescent="0.25">
      <c r="A366" s="39" t="s">
        <v>618</v>
      </c>
      <c r="B366" s="87" t="s">
        <v>203</v>
      </c>
      <c r="C366" s="87">
        <v>0.36277249860257127</v>
      </c>
      <c r="D366" s="87">
        <v>0.29625489100055896</v>
      </c>
      <c r="E366" s="87">
        <v>0.11235326998323085</v>
      </c>
      <c r="F366" s="87">
        <v>1.0620458356623811E-2</v>
      </c>
      <c r="G366" s="87">
        <v>0.17831190609278927</v>
      </c>
      <c r="H366" s="87">
        <v>1.1179429849077697E-3</v>
      </c>
      <c r="I366" s="87">
        <v>3.8569032979318053E-2</v>
      </c>
      <c r="J366" s="86">
        <v>0.99999999999999989</v>
      </c>
      <c r="K366" s="89">
        <v>1789</v>
      </c>
      <c r="L366" s="39"/>
      <c r="M366" s="87" t="s">
        <v>203</v>
      </c>
      <c r="N366" s="87" t="s">
        <v>203</v>
      </c>
      <c r="O366" s="87">
        <v>0.34100000000000003</v>
      </c>
      <c r="P366" s="87">
        <v>0.38500000000000001</v>
      </c>
      <c r="Q366" s="87">
        <v>0.27600000000000002</v>
      </c>
      <c r="R366" s="87">
        <v>0.318</v>
      </c>
      <c r="S366" s="87">
        <v>9.9000000000000005E-2</v>
      </c>
      <c r="T366" s="87">
        <v>0.128</v>
      </c>
      <c r="U366" s="87">
        <v>7.0000000000000001E-3</v>
      </c>
      <c r="V366" s="87">
        <v>1.7000000000000001E-2</v>
      </c>
      <c r="W366" s="87">
        <v>0.161</v>
      </c>
      <c r="X366" s="87">
        <v>0.19700000000000001</v>
      </c>
      <c r="Y366" s="87">
        <v>0</v>
      </c>
      <c r="Z366" s="87">
        <v>4.0000000000000001E-3</v>
      </c>
      <c r="AA366" s="87">
        <v>3.1E-2</v>
      </c>
      <c r="AB366" s="87">
        <v>4.9000000000000002E-2</v>
      </c>
    </row>
    <row r="367" spans="1:28" s="10" customFormat="1" x14ac:dyDescent="0.25">
      <c r="A367" s="39" t="s">
        <v>619</v>
      </c>
      <c r="B367" s="87" t="s">
        <v>203</v>
      </c>
      <c r="C367" s="87">
        <v>0.26764455782312924</v>
      </c>
      <c r="D367" s="87">
        <v>0.30516581632653061</v>
      </c>
      <c r="E367" s="87">
        <v>0.15508078231292516</v>
      </c>
      <c r="F367" s="87">
        <v>1.4987244897959183E-2</v>
      </c>
      <c r="G367" s="87">
        <v>0.22555272108843538</v>
      </c>
      <c r="H367" s="87">
        <v>1.5943877551020409E-3</v>
      </c>
      <c r="I367" s="87">
        <v>2.9974489795918366E-2</v>
      </c>
      <c r="J367" s="86">
        <v>0.99999999999999989</v>
      </c>
      <c r="K367" s="89">
        <v>9408</v>
      </c>
      <c r="L367" s="39"/>
      <c r="M367" s="87" t="s">
        <v>203</v>
      </c>
      <c r="N367" s="87" t="s">
        <v>203</v>
      </c>
      <c r="O367" s="87">
        <v>0.25900000000000001</v>
      </c>
      <c r="P367" s="87">
        <v>0.27700000000000002</v>
      </c>
      <c r="Q367" s="87">
        <v>0.29599999999999999</v>
      </c>
      <c r="R367" s="87">
        <v>0.315</v>
      </c>
      <c r="S367" s="87">
        <v>0.14799999999999999</v>
      </c>
      <c r="T367" s="87">
        <v>0.16300000000000001</v>
      </c>
      <c r="U367" s="87">
        <v>1.2999999999999999E-2</v>
      </c>
      <c r="V367" s="87">
        <v>1.7999999999999999E-2</v>
      </c>
      <c r="W367" s="87">
        <v>0.217</v>
      </c>
      <c r="X367" s="87">
        <v>0.23400000000000001</v>
      </c>
      <c r="Y367" s="87">
        <v>1E-3</v>
      </c>
      <c r="Z367" s="87">
        <v>3.0000000000000001E-3</v>
      </c>
      <c r="AA367" s="87">
        <v>2.7E-2</v>
      </c>
      <c r="AB367" s="87">
        <v>3.4000000000000002E-2</v>
      </c>
    </row>
    <row r="368" spans="1:28" s="10" customFormat="1" x14ac:dyDescent="0.25">
      <c r="A368" s="39" t="s">
        <v>620</v>
      </c>
      <c r="B368" s="87" t="s">
        <v>203</v>
      </c>
      <c r="C368" s="87">
        <v>3.4998177178271965E-2</v>
      </c>
      <c r="D368" s="87">
        <v>0.26029894276339777</v>
      </c>
      <c r="E368" s="87">
        <v>0.10936930368209989</v>
      </c>
      <c r="F368" s="87">
        <v>3.1352533722201967E-2</v>
      </c>
      <c r="G368" s="87">
        <v>0.53262850893182645</v>
      </c>
      <c r="H368" s="87">
        <v>7.2912869121399923E-4</v>
      </c>
      <c r="I368" s="87">
        <v>3.0623405030987969E-2</v>
      </c>
      <c r="J368" s="86">
        <v>1</v>
      </c>
      <c r="K368" s="89">
        <v>2743</v>
      </c>
      <c r="L368" s="39"/>
      <c r="M368" s="87" t="s">
        <v>203</v>
      </c>
      <c r="N368" s="87" t="s">
        <v>203</v>
      </c>
      <c r="O368" s="87">
        <v>2.9000000000000001E-2</v>
      </c>
      <c r="P368" s="87">
        <v>4.2999999999999997E-2</v>
      </c>
      <c r="Q368" s="87">
        <v>0.24399999999999999</v>
      </c>
      <c r="R368" s="87">
        <v>0.27700000000000002</v>
      </c>
      <c r="S368" s="87">
        <v>9.8000000000000004E-2</v>
      </c>
      <c r="T368" s="87">
        <v>0.122</v>
      </c>
      <c r="U368" s="87">
        <v>2.5000000000000001E-2</v>
      </c>
      <c r="V368" s="87">
        <v>3.9E-2</v>
      </c>
      <c r="W368" s="87">
        <v>0.51400000000000001</v>
      </c>
      <c r="X368" s="87">
        <v>0.55100000000000005</v>
      </c>
      <c r="Y368" s="87">
        <v>0</v>
      </c>
      <c r="Z368" s="87">
        <v>3.0000000000000001E-3</v>
      </c>
      <c r="AA368" s="87">
        <v>2.5000000000000001E-2</v>
      </c>
      <c r="AB368" s="87">
        <v>3.7999999999999999E-2</v>
      </c>
    </row>
    <row r="369" spans="1:28" s="10" customFormat="1" x14ac:dyDescent="0.25">
      <c r="A369" s="39" t="s">
        <v>621</v>
      </c>
      <c r="B369" s="87" t="s">
        <v>203</v>
      </c>
      <c r="C369" s="87">
        <v>0.19575113808801214</v>
      </c>
      <c r="D369" s="87">
        <v>0.49074355083459786</v>
      </c>
      <c r="E369" s="87">
        <v>8.7101669195751144E-2</v>
      </c>
      <c r="F369" s="87">
        <v>8.1942336874051593E-3</v>
      </c>
      <c r="G369" s="87">
        <v>0.14810318664643399</v>
      </c>
      <c r="H369" s="87">
        <v>2.7314112291350529E-3</v>
      </c>
      <c r="I369" s="87">
        <v>6.7374810318664644E-2</v>
      </c>
      <c r="J369" s="86">
        <v>0.99999999999999989</v>
      </c>
      <c r="K369" s="89">
        <v>3295</v>
      </c>
      <c r="L369" s="39"/>
      <c r="M369" s="87" t="s">
        <v>203</v>
      </c>
      <c r="N369" s="87" t="s">
        <v>203</v>
      </c>
      <c r="O369" s="87">
        <v>0.183</v>
      </c>
      <c r="P369" s="87">
        <v>0.21</v>
      </c>
      <c r="Q369" s="87">
        <v>0.47399999999999998</v>
      </c>
      <c r="R369" s="87">
        <v>0.50800000000000001</v>
      </c>
      <c r="S369" s="87">
        <v>7.8E-2</v>
      </c>
      <c r="T369" s="87">
        <v>9.7000000000000003E-2</v>
      </c>
      <c r="U369" s="87">
        <v>6.0000000000000001E-3</v>
      </c>
      <c r="V369" s="87">
        <v>1.2E-2</v>
      </c>
      <c r="W369" s="87">
        <v>0.13600000000000001</v>
      </c>
      <c r="X369" s="87">
        <v>0.161</v>
      </c>
      <c r="Y369" s="87">
        <v>1E-3</v>
      </c>
      <c r="Z369" s="87">
        <v>5.0000000000000001E-3</v>
      </c>
      <c r="AA369" s="87">
        <v>5.8999999999999997E-2</v>
      </c>
      <c r="AB369" s="87">
        <v>7.5999999999999998E-2</v>
      </c>
    </row>
    <row r="370" spans="1:28" s="10" customFormat="1" x14ac:dyDescent="0.25">
      <c r="A370" s="39" t="s">
        <v>622</v>
      </c>
      <c r="B370" s="87" t="s">
        <v>203</v>
      </c>
      <c r="C370" s="87">
        <v>9.9167297501892501E-2</v>
      </c>
      <c r="D370" s="87">
        <v>0.24148372445117336</v>
      </c>
      <c r="E370" s="87">
        <v>9.0083270249810748E-2</v>
      </c>
      <c r="F370" s="87">
        <v>6.4345193035579104E-2</v>
      </c>
      <c r="G370" s="87">
        <v>0.46328538985616957</v>
      </c>
      <c r="H370" s="87">
        <v>1.514004542013626E-3</v>
      </c>
      <c r="I370" s="87">
        <v>4.0121120363361087E-2</v>
      </c>
      <c r="J370" s="86">
        <v>1</v>
      </c>
      <c r="K370" s="89">
        <v>1321</v>
      </c>
      <c r="L370" s="39"/>
      <c r="M370" s="87" t="s">
        <v>203</v>
      </c>
      <c r="N370" s="87" t="s">
        <v>203</v>
      </c>
      <c r="O370" s="87">
        <v>8.4000000000000005E-2</v>
      </c>
      <c r="P370" s="87">
        <v>0.11600000000000001</v>
      </c>
      <c r="Q370" s="87">
        <v>0.219</v>
      </c>
      <c r="R370" s="87">
        <v>0.26500000000000001</v>
      </c>
      <c r="S370" s="87">
        <v>7.5999999999999998E-2</v>
      </c>
      <c r="T370" s="87">
        <v>0.107</v>
      </c>
      <c r="U370" s="87">
        <v>5.1999999999999998E-2</v>
      </c>
      <c r="V370" s="87">
        <v>7.9000000000000001E-2</v>
      </c>
      <c r="W370" s="87">
        <v>0.437</v>
      </c>
      <c r="X370" s="87">
        <v>0.49</v>
      </c>
      <c r="Y370" s="87">
        <v>0</v>
      </c>
      <c r="Z370" s="87">
        <v>6.0000000000000001E-3</v>
      </c>
      <c r="AA370" s="87">
        <v>3.1E-2</v>
      </c>
      <c r="AB370" s="87">
        <v>5.1999999999999998E-2</v>
      </c>
    </row>
    <row r="371" spans="1:28" s="10" customFormat="1" x14ac:dyDescent="0.25">
      <c r="A371" s="39" t="s">
        <v>623</v>
      </c>
      <c r="B371" s="87" t="s">
        <v>203</v>
      </c>
      <c r="C371" s="87">
        <v>0.13252508361204013</v>
      </c>
      <c r="D371" s="87">
        <v>0.26755852842809363</v>
      </c>
      <c r="E371" s="87">
        <v>0.12834448160535117</v>
      </c>
      <c r="F371" s="87">
        <v>1.5259197324414716E-2</v>
      </c>
      <c r="G371" s="87">
        <v>0.41994147157190637</v>
      </c>
      <c r="H371" s="87">
        <v>2.0903010033444815E-3</v>
      </c>
      <c r="I371" s="87">
        <v>3.4280936454849496E-2</v>
      </c>
      <c r="J371" s="86">
        <v>1</v>
      </c>
      <c r="K371" s="89">
        <v>4784</v>
      </c>
      <c r="L371" s="39"/>
      <c r="M371" s="87" t="s">
        <v>203</v>
      </c>
      <c r="N371" s="87" t="s">
        <v>203</v>
      </c>
      <c r="O371" s="87">
        <v>0.123</v>
      </c>
      <c r="P371" s="87">
        <v>0.14199999999999999</v>
      </c>
      <c r="Q371" s="87">
        <v>0.255</v>
      </c>
      <c r="R371" s="87">
        <v>0.28000000000000003</v>
      </c>
      <c r="S371" s="87">
        <v>0.11899999999999999</v>
      </c>
      <c r="T371" s="87">
        <v>0.13800000000000001</v>
      </c>
      <c r="U371" s="87">
        <v>1.2E-2</v>
      </c>
      <c r="V371" s="87">
        <v>1.9E-2</v>
      </c>
      <c r="W371" s="87">
        <v>0.40600000000000003</v>
      </c>
      <c r="X371" s="87">
        <v>0.434</v>
      </c>
      <c r="Y371" s="87">
        <v>1E-3</v>
      </c>
      <c r="Z371" s="87">
        <v>4.0000000000000001E-3</v>
      </c>
      <c r="AA371" s="87">
        <v>2.9000000000000001E-2</v>
      </c>
      <c r="AB371" s="87">
        <v>0.04</v>
      </c>
    </row>
    <row r="372" spans="1:28" s="10" customFormat="1" x14ac:dyDescent="0.25">
      <c r="A372" s="39" t="s">
        <v>624</v>
      </c>
      <c r="B372" s="87" t="s">
        <v>203</v>
      </c>
      <c r="C372" s="87">
        <v>0.2708031695053571</v>
      </c>
      <c r="D372" s="87">
        <v>0.22889409534840865</v>
      </c>
      <c r="E372" s="87">
        <v>0.11235422644588938</v>
      </c>
      <c r="F372" s="87">
        <v>1.7005817779766761E-2</v>
      </c>
      <c r="G372" s="87">
        <v>0.344223023665991</v>
      </c>
      <c r="H372" s="87">
        <v>2.3429067838997551E-3</v>
      </c>
      <c r="I372" s="87">
        <v>2.4376760470687341E-2</v>
      </c>
      <c r="J372" s="86">
        <v>0.99999999999999989</v>
      </c>
      <c r="K372" s="89">
        <v>37987</v>
      </c>
      <c r="L372" s="39"/>
      <c r="M372" s="87" t="s">
        <v>203</v>
      </c>
      <c r="N372" s="87" t="s">
        <v>203</v>
      </c>
      <c r="O372" s="87">
        <v>0.26600000000000001</v>
      </c>
      <c r="P372" s="87">
        <v>0.27500000000000002</v>
      </c>
      <c r="Q372" s="87">
        <v>0.22500000000000001</v>
      </c>
      <c r="R372" s="87">
        <v>0.23300000000000001</v>
      </c>
      <c r="S372" s="87">
        <v>0.109</v>
      </c>
      <c r="T372" s="87">
        <v>0.11600000000000001</v>
      </c>
      <c r="U372" s="87">
        <v>1.6E-2</v>
      </c>
      <c r="V372" s="87">
        <v>1.7999999999999999E-2</v>
      </c>
      <c r="W372" s="87">
        <v>0.33900000000000002</v>
      </c>
      <c r="X372" s="87">
        <v>0.34899999999999998</v>
      </c>
      <c r="Y372" s="87">
        <v>2E-3</v>
      </c>
      <c r="Z372" s="87">
        <v>3.0000000000000001E-3</v>
      </c>
      <c r="AA372" s="87">
        <v>2.3E-2</v>
      </c>
      <c r="AB372" s="87">
        <v>2.5999999999999999E-2</v>
      </c>
    </row>
    <row r="373" spans="1:28" s="10" customFormat="1" x14ac:dyDescent="0.25">
      <c r="A373" s="39" t="s">
        <v>625</v>
      </c>
      <c r="B373" s="87" t="s">
        <v>203</v>
      </c>
      <c r="C373" s="87">
        <v>0.76969696969696966</v>
      </c>
      <c r="D373" s="87">
        <v>0.14545454545454545</v>
      </c>
      <c r="E373" s="87">
        <v>1.5151515151515152E-2</v>
      </c>
      <c r="F373" s="87">
        <v>3.0303030303030303E-3</v>
      </c>
      <c r="G373" s="87">
        <v>4.2424242424242427E-2</v>
      </c>
      <c r="H373" s="87" t="s">
        <v>203</v>
      </c>
      <c r="I373" s="87">
        <v>2.4242424242424242E-2</v>
      </c>
      <c r="J373" s="86">
        <v>1</v>
      </c>
      <c r="K373" s="89">
        <v>330</v>
      </c>
      <c r="L373" s="39"/>
      <c r="M373" s="87" t="s">
        <v>203</v>
      </c>
      <c r="N373" s="87" t="s">
        <v>203</v>
      </c>
      <c r="O373" s="87">
        <v>0.72099999999999997</v>
      </c>
      <c r="P373" s="87">
        <v>0.81200000000000006</v>
      </c>
      <c r="Q373" s="87">
        <v>0.111</v>
      </c>
      <c r="R373" s="87">
        <v>0.188</v>
      </c>
      <c r="S373" s="87">
        <v>6.0000000000000001E-3</v>
      </c>
      <c r="T373" s="87">
        <v>3.5000000000000003E-2</v>
      </c>
      <c r="U373" s="87">
        <v>1E-3</v>
      </c>
      <c r="V373" s="87">
        <v>1.7000000000000001E-2</v>
      </c>
      <c r="W373" s="87">
        <v>2.5000000000000001E-2</v>
      </c>
      <c r="X373" s="87">
        <v>7.0000000000000007E-2</v>
      </c>
      <c r="Y373" s="87" t="s">
        <v>203</v>
      </c>
      <c r="Z373" s="87" t="s">
        <v>203</v>
      </c>
      <c r="AA373" s="87">
        <v>1.2E-2</v>
      </c>
      <c r="AB373" s="87">
        <v>4.7E-2</v>
      </c>
    </row>
    <row r="374" spans="1:28" s="10" customFormat="1" x14ac:dyDescent="0.25">
      <c r="A374" s="39" t="s">
        <v>626</v>
      </c>
      <c r="B374" s="87" t="s">
        <v>203</v>
      </c>
      <c r="C374" s="87">
        <v>0.58056872037914697</v>
      </c>
      <c r="D374" s="87">
        <v>0.28841155786576977</v>
      </c>
      <c r="E374" s="87">
        <v>4.6476073994802018E-2</v>
      </c>
      <c r="F374" s="87">
        <v>3.4398410029047545E-3</v>
      </c>
      <c r="G374" s="87">
        <v>1.9492432349793611E-2</v>
      </c>
      <c r="H374" s="87">
        <v>2.2932273352698363E-4</v>
      </c>
      <c r="I374" s="87">
        <v>6.1382051674055957E-2</v>
      </c>
      <c r="J374" s="86">
        <v>1</v>
      </c>
      <c r="K374" s="89">
        <v>13082</v>
      </c>
      <c r="L374" s="39"/>
      <c r="M374" s="87" t="s">
        <v>203</v>
      </c>
      <c r="N374" s="87" t="s">
        <v>203</v>
      </c>
      <c r="O374" s="87">
        <v>0.57199999999999995</v>
      </c>
      <c r="P374" s="87">
        <v>0.58899999999999997</v>
      </c>
      <c r="Q374" s="87">
        <v>0.28100000000000003</v>
      </c>
      <c r="R374" s="87">
        <v>0.29599999999999999</v>
      </c>
      <c r="S374" s="87">
        <v>4.2999999999999997E-2</v>
      </c>
      <c r="T374" s="87">
        <v>0.05</v>
      </c>
      <c r="U374" s="87">
        <v>3.0000000000000001E-3</v>
      </c>
      <c r="V374" s="87">
        <v>5.0000000000000001E-3</v>
      </c>
      <c r="W374" s="87">
        <v>1.7000000000000001E-2</v>
      </c>
      <c r="X374" s="87">
        <v>2.1999999999999999E-2</v>
      </c>
      <c r="Y374" s="87">
        <v>0</v>
      </c>
      <c r="Z374" s="87">
        <v>1E-3</v>
      </c>
      <c r="AA374" s="87">
        <v>5.7000000000000002E-2</v>
      </c>
      <c r="AB374" s="87">
        <v>6.6000000000000003E-2</v>
      </c>
    </row>
    <row r="375" spans="1:28" s="10" customFormat="1" x14ac:dyDescent="0.25">
      <c r="A375" s="39" t="s">
        <v>627</v>
      </c>
      <c r="B375" s="87" t="s">
        <v>203</v>
      </c>
      <c r="C375" s="87">
        <v>8.870967741935484E-3</v>
      </c>
      <c r="D375" s="87">
        <v>0.34879032258064518</v>
      </c>
      <c r="E375" s="87">
        <v>0.21129032258064517</v>
      </c>
      <c r="F375" s="87">
        <v>2.2580645161290321E-2</v>
      </c>
      <c r="G375" s="87">
        <v>0.35846774193548386</v>
      </c>
      <c r="H375" s="87">
        <v>3.2258064516129032E-3</v>
      </c>
      <c r="I375" s="87">
        <v>4.6774193548387098E-2</v>
      </c>
      <c r="J375" s="86">
        <v>0.99999999999999989</v>
      </c>
      <c r="K375" s="89">
        <v>2480</v>
      </c>
      <c r="L375" s="39"/>
      <c r="M375" s="87" t="s">
        <v>203</v>
      </c>
      <c r="N375" s="87" t="s">
        <v>203</v>
      </c>
      <c r="O375" s="87">
        <v>6.0000000000000001E-3</v>
      </c>
      <c r="P375" s="87">
        <v>1.2999999999999999E-2</v>
      </c>
      <c r="Q375" s="87">
        <v>0.33</v>
      </c>
      <c r="R375" s="87">
        <v>0.36799999999999999</v>
      </c>
      <c r="S375" s="87">
        <v>0.19600000000000001</v>
      </c>
      <c r="T375" s="87">
        <v>0.22800000000000001</v>
      </c>
      <c r="U375" s="87">
        <v>1.7000000000000001E-2</v>
      </c>
      <c r="V375" s="87">
        <v>2.9000000000000001E-2</v>
      </c>
      <c r="W375" s="87">
        <v>0.34</v>
      </c>
      <c r="X375" s="87">
        <v>0.378</v>
      </c>
      <c r="Y375" s="87">
        <v>2E-3</v>
      </c>
      <c r="Z375" s="87">
        <v>6.0000000000000001E-3</v>
      </c>
      <c r="AA375" s="87">
        <v>3.9E-2</v>
      </c>
      <c r="AB375" s="87">
        <v>5.6000000000000001E-2</v>
      </c>
    </row>
    <row r="376" spans="1:28" s="10" customFormat="1" x14ac:dyDescent="0.25">
      <c r="A376" s="39" t="s">
        <v>628</v>
      </c>
      <c r="B376" s="87" t="s">
        <v>203</v>
      </c>
      <c r="C376" s="87">
        <v>0.234158623583718</v>
      </c>
      <c r="D376" s="87">
        <v>0.25052454888795633</v>
      </c>
      <c r="E376" s="87">
        <v>0.15190935795216115</v>
      </c>
      <c r="F376" s="87">
        <v>1.4267729752412925E-2</v>
      </c>
      <c r="G376" s="87">
        <v>0.32605958875367186</v>
      </c>
      <c r="H376" s="87">
        <v>4.1963911036508602E-4</v>
      </c>
      <c r="I376" s="87">
        <v>2.2660511959714646E-2</v>
      </c>
      <c r="J376" s="86">
        <v>1.0000000000000002</v>
      </c>
      <c r="K376" s="89">
        <v>2383</v>
      </c>
      <c r="L376" s="39"/>
      <c r="M376" s="87" t="s">
        <v>203</v>
      </c>
      <c r="N376" s="87" t="s">
        <v>203</v>
      </c>
      <c r="O376" s="87">
        <v>0.218</v>
      </c>
      <c r="P376" s="87">
        <v>0.252</v>
      </c>
      <c r="Q376" s="87">
        <v>0.23400000000000001</v>
      </c>
      <c r="R376" s="87">
        <v>0.26800000000000002</v>
      </c>
      <c r="S376" s="87">
        <v>0.13800000000000001</v>
      </c>
      <c r="T376" s="87">
        <v>0.16700000000000001</v>
      </c>
      <c r="U376" s="87">
        <v>0.01</v>
      </c>
      <c r="V376" s="87">
        <v>0.02</v>
      </c>
      <c r="W376" s="87">
        <v>0.308</v>
      </c>
      <c r="X376" s="87">
        <v>0.34499999999999997</v>
      </c>
      <c r="Y376" s="87">
        <v>0</v>
      </c>
      <c r="Z376" s="87">
        <v>2E-3</v>
      </c>
      <c r="AA376" s="87">
        <v>1.7000000000000001E-2</v>
      </c>
      <c r="AB376" s="87">
        <v>2.9000000000000001E-2</v>
      </c>
    </row>
    <row r="377" spans="1:28" s="10" customFormat="1" x14ac:dyDescent="0.25">
      <c r="A377" s="39" t="s">
        <v>629</v>
      </c>
      <c r="B377" s="87" t="s">
        <v>203</v>
      </c>
      <c r="C377" s="87">
        <v>0.20037531276063386</v>
      </c>
      <c r="D377" s="87">
        <v>0.34612176814011675</v>
      </c>
      <c r="E377" s="87">
        <v>9.3619683069224358E-2</v>
      </c>
      <c r="F377" s="87">
        <v>1.1884904086738949E-2</v>
      </c>
      <c r="G377" s="87">
        <v>0.32360300250208507</v>
      </c>
      <c r="H377" s="87">
        <v>1.4595496246872393E-3</v>
      </c>
      <c r="I377" s="87">
        <v>2.2935779816513763E-2</v>
      </c>
      <c r="J377" s="86">
        <v>0.99999999999999989</v>
      </c>
      <c r="K377" s="89">
        <v>4796</v>
      </c>
      <c r="L377" s="39"/>
      <c r="M377" s="87" t="s">
        <v>203</v>
      </c>
      <c r="N377" s="87" t="s">
        <v>203</v>
      </c>
      <c r="O377" s="87">
        <v>0.189</v>
      </c>
      <c r="P377" s="87">
        <v>0.21199999999999999</v>
      </c>
      <c r="Q377" s="87">
        <v>0.33300000000000002</v>
      </c>
      <c r="R377" s="87">
        <v>0.36</v>
      </c>
      <c r="S377" s="87">
        <v>8.5999999999999993E-2</v>
      </c>
      <c r="T377" s="87">
        <v>0.10199999999999999</v>
      </c>
      <c r="U377" s="87">
        <v>8.9999999999999993E-3</v>
      </c>
      <c r="V377" s="87">
        <v>1.4999999999999999E-2</v>
      </c>
      <c r="W377" s="87">
        <v>0.311</v>
      </c>
      <c r="X377" s="87">
        <v>0.33700000000000002</v>
      </c>
      <c r="Y377" s="87">
        <v>1E-3</v>
      </c>
      <c r="Z377" s="87">
        <v>3.0000000000000001E-3</v>
      </c>
      <c r="AA377" s="87">
        <v>1.9E-2</v>
      </c>
      <c r="AB377" s="87">
        <v>2.8000000000000001E-2</v>
      </c>
    </row>
    <row r="378" spans="1:28" s="10" customFormat="1" x14ac:dyDescent="0.25">
      <c r="A378" s="39" t="s">
        <v>630</v>
      </c>
      <c r="B378" s="87" t="s">
        <v>203</v>
      </c>
      <c r="C378" s="87">
        <v>0.24995753354849667</v>
      </c>
      <c r="D378" s="87">
        <v>0.32936979785969084</v>
      </c>
      <c r="E378" s="87">
        <v>0.10786478681841345</v>
      </c>
      <c r="F378" s="87">
        <v>1.5542721250212332E-2</v>
      </c>
      <c r="G378" s="87">
        <v>0.25947001868523867</v>
      </c>
      <c r="H378" s="87">
        <v>5.9453032104637331E-4</v>
      </c>
      <c r="I378" s="87">
        <v>3.7200611516901648E-2</v>
      </c>
      <c r="J378" s="86">
        <v>1</v>
      </c>
      <c r="K378" s="89">
        <v>11774</v>
      </c>
      <c r="L378" s="39"/>
      <c r="M378" s="87" t="s">
        <v>203</v>
      </c>
      <c r="N378" s="87" t="s">
        <v>203</v>
      </c>
      <c r="O378" s="87">
        <v>0.24199999999999999</v>
      </c>
      <c r="P378" s="87">
        <v>0.25800000000000001</v>
      </c>
      <c r="Q378" s="87">
        <v>0.32100000000000001</v>
      </c>
      <c r="R378" s="87">
        <v>0.33800000000000002</v>
      </c>
      <c r="S378" s="87">
        <v>0.10199999999999999</v>
      </c>
      <c r="T378" s="87">
        <v>0.114</v>
      </c>
      <c r="U378" s="87">
        <v>1.2999999999999999E-2</v>
      </c>
      <c r="V378" s="87">
        <v>1.7999999999999999E-2</v>
      </c>
      <c r="W378" s="87">
        <v>0.252</v>
      </c>
      <c r="X378" s="87">
        <v>0.26700000000000002</v>
      </c>
      <c r="Y378" s="87">
        <v>0</v>
      </c>
      <c r="Z378" s="87">
        <v>1E-3</v>
      </c>
      <c r="AA378" s="87">
        <v>3.4000000000000002E-2</v>
      </c>
      <c r="AB378" s="87">
        <v>4.1000000000000002E-2</v>
      </c>
    </row>
    <row r="379" spans="1:28" s="10" customFormat="1" x14ac:dyDescent="0.25">
      <c r="A379" s="39" t="s">
        <v>631</v>
      </c>
      <c r="B379" s="87" t="s">
        <v>203</v>
      </c>
      <c r="C379" s="87">
        <v>0.43076923076923079</v>
      </c>
      <c r="D379" s="87">
        <v>0.19387338325391423</v>
      </c>
      <c r="E379" s="87">
        <v>6.9707283866575903E-2</v>
      </c>
      <c r="F379" s="87">
        <v>8.8767869298842755E-2</v>
      </c>
      <c r="G379" s="87">
        <v>0.19441797140912184</v>
      </c>
      <c r="H379" s="87">
        <v>8.1688223281143636E-4</v>
      </c>
      <c r="I379" s="87">
        <v>2.1647379169503062E-2</v>
      </c>
      <c r="J379" s="86">
        <v>1</v>
      </c>
      <c r="K379" s="89">
        <v>7345</v>
      </c>
      <c r="L379" s="39"/>
      <c r="M379" s="87" t="s">
        <v>203</v>
      </c>
      <c r="N379" s="87" t="s">
        <v>203</v>
      </c>
      <c r="O379" s="87">
        <v>0.41899999999999998</v>
      </c>
      <c r="P379" s="87">
        <v>0.442</v>
      </c>
      <c r="Q379" s="87">
        <v>0.185</v>
      </c>
      <c r="R379" s="87">
        <v>0.20300000000000001</v>
      </c>
      <c r="S379" s="87">
        <v>6.4000000000000001E-2</v>
      </c>
      <c r="T379" s="87">
        <v>7.5999999999999998E-2</v>
      </c>
      <c r="U379" s="87">
        <v>8.2000000000000003E-2</v>
      </c>
      <c r="V379" s="87">
        <v>9.5000000000000001E-2</v>
      </c>
      <c r="W379" s="87">
        <v>0.186</v>
      </c>
      <c r="X379" s="87">
        <v>0.20399999999999999</v>
      </c>
      <c r="Y379" s="87">
        <v>0</v>
      </c>
      <c r="Z379" s="87">
        <v>2E-3</v>
      </c>
      <c r="AA379" s="87">
        <v>1.9E-2</v>
      </c>
      <c r="AB379" s="87">
        <v>2.5000000000000001E-2</v>
      </c>
    </row>
    <row r="380" spans="1:28" s="10" customFormat="1" x14ac:dyDescent="0.25">
      <c r="A380" s="39" t="s">
        <v>632</v>
      </c>
      <c r="B380" s="87" t="s">
        <v>203</v>
      </c>
      <c r="C380" s="87">
        <v>0.19737750172532781</v>
      </c>
      <c r="D380" s="87">
        <v>0.39337474120082816</v>
      </c>
      <c r="E380" s="87">
        <v>0.17805383022774326</v>
      </c>
      <c r="F380" s="87">
        <v>2.2774327122153208E-2</v>
      </c>
      <c r="G380" s="87">
        <v>0.18426501035196688</v>
      </c>
      <c r="H380" s="87" t="s">
        <v>203</v>
      </c>
      <c r="I380" s="87">
        <v>2.4154589371980676E-2</v>
      </c>
      <c r="J380" s="86">
        <v>1</v>
      </c>
      <c r="K380" s="89">
        <v>1449</v>
      </c>
      <c r="L380" s="39"/>
      <c r="M380" s="87" t="s">
        <v>203</v>
      </c>
      <c r="N380" s="87" t="s">
        <v>203</v>
      </c>
      <c r="O380" s="87">
        <v>0.17799999999999999</v>
      </c>
      <c r="P380" s="87">
        <v>0.219</v>
      </c>
      <c r="Q380" s="87">
        <v>0.36899999999999999</v>
      </c>
      <c r="R380" s="87">
        <v>0.41899999999999998</v>
      </c>
      <c r="S380" s="87">
        <v>0.159</v>
      </c>
      <c r="T380" s="87">
        <v>0.19900000000000001</v>
      </c>
      <c r="U380" s="87">
        <v>1.6E-2</v>
      </c>
      <c r="V380" s="87">
        <v>3.2000000000000001E-2</v>
      </c>
      <c r="W380" s="87">
        <v>0.16500000000000001</v>
      </c>
      <c r="X380" s="87">
        <v>0.20499999999999999</v>
      </c>
      <c r="Y380" s="87" t="s">
        <v>203</v>
      </c>
      <c r="Z380" s="87" t="s">
        <v>203</v>
      </c>
      <c r="AA380" s="87">
        <v>1.7000000000000001E-2</v>
      </c>
      <c r="AB380" s="87">
        <v>3.3000000000000002E-2</v>
      </c>
    </row>
    <row r="381" spans="1:28" s="10" customFormat="1" x14ac:dyDescent="0.25">
      <c r="A381" s="39" t="s">
        <v>633</v>
      </c>
      <c r="B381" s="87" t="s">
        <v>203</v>
      </c>
      <c r="C381" s="87">
        <v>4.9043648847474251E-3</v>
      </c>
      <c r="D381" s="87">
        <v>0.47179990191270232</v>
      </c>
      <c r="E381" s="87">
        <v>0.27415399705738108</v>
      </c>
      <c r="F381" s="87">
        <v>1.7655713585090729E-2</v>
      </c>
      <c r="G381" s="87">
        <v>0.18146150073565473</v>
      </c>
      <c r="H381" s="87">
        <v>4.9043648847474255E-4</v>
      </c>
      <c r="I381" s="87">
        <v>4.9534085335948996E-2</v>
      </c>
      <c r="J381" s="86">
        <v>1</v>
      </c>
      <c r="K381" s="89">
        <v>2039</v>
      </c>
      <c r="L381" s="39"/>
      <c r="M381" s="87" t="s">
        <v>203</v>
      </c>
      <c r="N381" s="87" t="s">
        <v>203</v>
      </c>
      <c r="O381" s="87">
        <v>3.0000000000000001E-3</v>
      </c>
      <c r="P381" s="87">
        <v>8.9999999999999993E-3</v>
      </c>
      <c r="Q381" s="87">
        <v>0.45</v>
      </c>
      <c r="R381" s="87">
        <v>0.49399999999999999</v>
      </c>
      <c r="S381" s="87">
        <v>0.255</v>
      </c>
      <c r="T381" s="87">
        <v>0.29399999999999998</v>
      </c>
      <c r="U381" s="87">
        <v>1.2999999999999999E-2</v>
      </c>
      <c r="V381" s="87">
        <v>2.4E-2</v>
      </c>
      <c r="W381" s="87">
        <v>0.16500000000000001</v>
      </c>
      <c r="X381" s="87">
        <v>0.19900000000000001</v>
      </c>
      <c r="Y381" s="87">
        <v>0</v>
      </c>
      <c r="Z381" s="87">
        <v>3.0000000000000001E-3</v>
      </c>
      <c r="AA381" s="87">
        <v>4.1000000000000002E-2</v>
      </c>
      <c r="AB381" s="87">
        <v>0.06</v>
      </c>
    </row>
    <row r="382" spans="1:28" s="10" customFormat="1" x14ac:dyDescent="0.25">
      <c r="A382" s="39" t="s">
        <v>634</v>
      </c>
      <c r="B382" s="87" t="s">
        <v>203</v>
      </c>
      <c r="C382" s="87">
        <v>0.11006711409395974</v>
      </c>
      <c r="D382" s="87">
        <v>0.4704697986577181</v>
      </c>
      <c r="E382" s="87">
        <v>0.10738255033557047</v>
      </c>
      <c r="F382" s="87">
        <v>1.9463087248322148E-2</v>
      </c>
      <c r="G382" s="87">
        <v>0.25838926174496646</v>
      </c>
      <c r="H382" s="87">
        <v>1.3422818791946308E-3</v>
      </c>
      <c r="I382" s="87">
        <v>3.2885906040268455E-2</v>
      </c>
      <c r="J382" s="86">
        <v>0.99999999999999989</v>
      </c>
      <c r="K382" s="89">
        <v>1490</v>
      </c>
      <c r="L382" s="39"/>
      <c r="M382" s="87" t="s">
        <v>203</v>
      </c>
      <c r="N382" s="87" t="s">
        <v>203</v>
      </c>
      <c r="O382" s="87">
        <v>9.5000000000000001E-2</v>
      </c>
      <c r="P382" s="87">
        <v>0.127</v>
      </c>
      <c r="Q382" s="87">
        <v>0.44500000000000001</v>
      </c>
      <c r="R382" s="87">
        <v>0.496</v>
      </c>
      <c r="S382" s="87">
        <v>9.2999999999999999E-2</v>
      </c>
      <c r="T382" s="87">
        <v>0.124</v>
      </c>
      <c r="U382" s="87">
        <v>1.4E-2</v>
      </c>
      <c r="V382" s="87">
        <v>2.8000000000000001E-2</v>
      </c>
      <c r="W382" s="87">
        <v>0.23699999999999999</v>
      </c>
      <c r="X382" s="87">
        <v>0.28100000000000003</v>
      </c>
      <c r="Y382" s="87">
        <v>0</v>
      </c>
      <c r="Z382" s="87">
        <v>5.0000000000000001E-3</v>
      </c>
      <c r="AA382" s="87">
        <v>2.5000000000000001E-2</v>
      </c>
      <c r="AB382" s="87">
        <v>4.2999999999999997E-2</v>
      </c>
    </row>
    <row r="383" spans="1:28" s="10" customFormat="1" x14ac:dyDescent="0.25">
      <c r="A383" s="39" t="s">
        <v>635</v>
      </c>
      <c r="B383" s="87">
        <v>1.1266018870581607E-3</v>
      </c>
      <c r="C383" s="87">
        <v>0.16054076890578792</v>
      </c>
      <c r="D383" s="87">
        <v>0.29657794676806082</v>
      </c>
      <c r="E383" s="87">
        <v>0.175186593437544</v>
      </c>
      <c r="F383" s="87">
        <v>2.0982960146458247E-2</v>
      </c>
      <c r="G383" s="87">
        <v>0.30756231516687793</v>
      </c>
      <c r="H383" s="87">
        <v>4.2247570764681027E-3</v>
      </c>
      <c r="I383" s="87">
        <v>3.3798056611744821E-2</v>
      </c>
      <c r="J383" s="86">
        <v>1</v>
      </c>
      <c r="K383" s="89">
        <v>7101</v>
      </c>
      <c r="L383" s="39"/>
      <c r="M383" s="87">
        <v>1E-3</v>
      </c>
      <c r="N383" s="87">
        <v>2E-3</v>
      </c>
      <c r="O383" s="87">
        <v>0.152</v>
      </c>
      <c r="P383" s="87">
        <v>0.16900000000000001</v>
      </c>
      <c r="Q383" s="87">
        <v>0.28599999999999998</v>
      </c>
      <c r="R383" s="87">
        <v>0.307</v>
      </c>
      <c r="S383" s="87">
        <v>0.16700000000000001</v>
      </c>
      <c r="T383" s="87">
        <v>0.184</v>
      </c>
      <c r="U383" s="87">
        <v>1.7999999999999999E-2</v>
      </c>
      <c r="V383" s="87">
        <v>2.5000000000000001E-2</v>
      </c>
      <c r="W383" s="87">
        <v>0.29699999999999999</v>
      </c>
      <c r="X383" s="87">
        <v>0.318</v>
      </c>
      <c r="Y383" s="87">
        <v>3.0000000000000001E-3</v>
      </c>
      <c r="Z383" s="87">
        <v>6.0000000000000001E-3</v>
      </c>
      <c r="AA383" s="87">
        <v>0.03</v>
      </c>
      <c r="AB383" s="87">
        <v>3.7999999999999999E-2</v>
      </c>
    </row>
    <row r="384" spans="1:28" s="10" customFormat="1" x14ac:dyDescent="0.25">
      <c r="A384" s="39" t="s">
        <v>636</v>
      </c>
      <c r="B384" s="87" t="s">
        <v>203</v>
      </c>
      <c r="C384" s="87">
        <v>0.32048079925070244</v>
      </c>
      <c r="D384" s="87">
        <v>0.25522947236965343</v>
      </c>
      <c r="E384" s="87">
        <v>0.10989697158913518</v>
      </c>
      <c r="F384" s="87">
        <v>1.326881049016547E-2</v>
      </c>
      <c r="G384" s="87">
        <v>0.26865438651264439</v>
      </c>
      <c r="H384" s="87">
        <v>2.0293474867311896E-3</v>
      </c>
      <c r="I384" s="87">
        <v>3.0440212300967842E-2</v>
      </c>
      <c r="J384" s="86">
        <v>1</v>
      </c>
      <c r="K384" s="89">
        <v>6406</v>
      </c>
      <c r="L384" s="39"/>
      <c r="M384" s="87" t="s">
        <v>203</v>
      </c>
      <c r="N384" s="87" t="s">
        <v>203</v>
      </c>
      <c r="O384" s="87">
        <v>0.309</v>
      </c>
      <c r="P384" s="87">
        <v>0.33200000000000002</v>
      </c>
      <c r="Q384" s="87">
        <v>0.245</v>
      </c>
      <c r="R384" s="87">
        <v>0.26600000000000001</v>
      </c>
      <c r="S384" s="87">
        <v>0.10199999999999999</v>
      </c>
      <c r="T384" s="87">
        <v>0.11799999999999999</v>
      </c>
      <c r="U384" s="87">
        <v>1.0999999999999999E-2</v>
      </c>
      <c r="V384" s="87">
        <v>1.6E-2</v>
      </c>
      <c r="W384" s="87">
        <v>0.25800000000000001</v>
      </c>
      <c r="X384" s="87">
        <v>0.28000000000000003</v>
      </c>
      <c r="Y384" s="87">
        <v>1E-3</v>
      </c>
      <c r="Z384" s="87">
        <v>3.0000000000000001E-3</v>
      </c>
      <c r="AA384" s="87">
        <v>2.7E-2</v>
      </c>
      <c r="AB384" s="87">
        <v>3.5000000000000003E-2</v>
      </c>
    </row>
    <row r="385" spans="1:28" s="10" customFormat="1" x14ac:dyDescent="0.25">
      <c r="A385" s="39" t="s">
        <v>637</v>
      </c>
      <c r="B385" s="87" t="s">
        <v>203</v>
      </c>
      <c r="C385" s="87">
        <v>0.17869290573372207</v>
      </c>
      <c r="D385" s="87">
        <v>0.21902332361516036</v>
      </c>
      <c r="E385" s="87">
        <v>9.5359572400388726E-2</v>
      </c>
      <c r="F385" s="87">
        <v>2.6724975704567541E-2</v>
      </c>
      <c r="G385" s="87">
        <v>0.44861516034985421</v>
      </c>
      <c r="H385" s="87">
        <v>4.0087463556851312E-3</v>
      </c>
      <c r="I385" s="87">
        <v>2.7575315840621964E-2</v>
      </c>
      <c r="J385" s="86">
        <v>1</v>
      </c>
      <c r="K385" s="89">
        <v>8232</v>
      </c>
      <c r="L385" s="39"/>
      <c r="M385" s="87" t="s">
        <v>203</v>
      </c>
      <c r="N385" s="87" t="s">
        <v>203</v>
      </c>
      <c r="O385" s="87">
        <v>0.17100000000000001</v>
      </c>
      <c r="P385" s="87">
        <v>0.187</v>
      </c>
      <c r="Q385" s="87">
        <v>0.21</v>
      </c>
      <c r="R385" s="87">
        <v>0.22800000000000001</v>
      </c>
      <c r="S385" s="87">
        <v>8.8999999999999996E-2</v>
      </c>
      <c r="T385" s="87">
        <v>0.10199999999999999</v>
      </c>
      <c r="U385" s="87">
        <v>2.3E-2</v>
      </c>
      <c r="V385" s="87">
        <v>0.03</v>
      </c>
      <c r="W385" s="87">
        <v>0.438</v>
      </c>
      <c r="X385" s="87">
        <v>0.45900000000000002</v>
      </c>
      <c r="Y385" s="87">
        <v>3.0000000000000001E-3</v>
      </c>
      <c r="Z385" s="87">
        <v>6.0000000000000001E-3</v>
      </c>
      <c r="AA385" s="87">
        <v>2.4E-2</v>
      </c>
      <c r="AB385" s="87">
        <v>3.1E-2</v>
      </c>
    </row>
    <row r="386" spans="1:28" s="10" customFormat="1" x14ac:dyDescent="0.25">
      <c r="A386" s="39" t="s">
        <v>638</v>
      </c>
      <c r="B386" s="87" t="s">
        <v>203</v>
      </c>
      <c r="C386" s="87">
        <v>0.4341468234364193</v>
      </c>
      <c r="D386" s="87">
        <v>0.3690593814840431</v>
      </c>
      <c r="E386" s="87">
        <v>7.8277838158284749E-2</v>
      </c>
      <c r="F386" s="87">
        <v>9.608734314791029E-3</v>
      </c>
      <c r="G386" s="87">
        <v>7.4399762869281696E-2</v>
      </c>
      <c r="H386" s="87">
        <v>1.4079636399565261E-3</v>
      </c>
      <c r="I386" s="87">
        <v>3.3099496097223596E-2</v>
      </c>
      <c r="J386" s="86">
        <v>1</v>
      </c>
      <c r="K386" s="89">
        <v>40484</v>
      </c>
      <c r="L386" s="39"/>
      <c r="M386" s="87" t="s">
        <v>203</v>
      </c>
      <c r="N386" s="87" t="s">
        <v>203</v>
      </c>
      <c r="O386" s="87">
        <v>0.42899999999999999</v>
      </c>
      <c r="P386" s="87">
        <v>0.439</v>
      </c>
      <c r="Q386" s="87">
        <v>0.36399999999999999</v>
      </c>
      <c r="R386" s="87">
        <v>0.374</v>
      </c>
      <c r="S386" s="87">
        <v>7.5999999999999998E-2</v>
      </c>
      <c r="T386" s="87">
        <v>8.1000000000000003E-2</v>
      </c>
      <c r="U386" s="87">
        <v>8.9999999999999993E-3</v>
      </c>
      <c r="V386" s="87">
        <v>1.0999999999999999E-2</v>
      </c>
      <c r="W386" s="87">
        <v>7.1999999999999995E-2</v>
      </c>
      <c r="X386" s="87">
        <v>7.6999999999999999E-2</v>
      </c>
      <c r="Y386" s="87">
        <v>1E-3</v>
      </c>
      <c r="Z386" s="87">
        <v>2E-3</v>
      </c>
      <c r="AA386" s="87">
        <v>3.1E-2</v>
      </c>
      <c r="AB386" s="87">
        <v>3.5000000000000003E-2</v>
      </c>
    </row>
    <row r="387" spans="1:28" s="10" customFormat="1" x14ac:dyDescent="0.25">
      <c r="A387" s="39" t="s">
        <v>639</v>
      </c>
      <c r="B387" s="87" t="s">
        <v>203</v>
      </c>
      <c r="C387" s="87">
        <v>0.13016528925619836</v>
      </c>
      <c r="D387" s="87">
        <v>0.33057851239669422</v>
      </c>
      <c r="E387" s="87">
        <v>0.25826446280991733</v>
      </c>
      <c r="F387" s="87">
        <v>3.71900826446281E-2</v>
      </c>
      <c r="G387" s="87">
        <v>0.1962809917355372</v>
      </c>
      <c r="H387" s="87" t="s">
        <v>203</v>
      </c>
      <c r="I387" s="87">
        <v>4.7520661157024795E-2</v>
      </c>
      <c r="J387" s="86">
        <v>1</v>
      </c>
      <c r="K387" s="89">
        <v>484</v>
      </c>
      <c r="L387" s="39"/>
      <c r="M387" s="87" t="s">
        <v>203</v>
      </c>
      <c r="N387" s="87" t="s">
        <v>203</v>
      </c>
      <c r="O387" s="87">
        <v>0.10299999999999999</v>
      </c>
      <c r="P387" s="87">
        <v>0.16300000000000001</v>
      </c>
      <c r="Q387" s="87">
        <v>0.28999999999999998</v>
      </c>
      <c r="R387" s="87">
        <v>0.374</v>
      </c>
      <c r="S387" s="87">
        <v>0.221</v>
      </c>
      <c r="T387" s="87">
        <v>0.29899999999999999</v>
      </c>
      <c r="U387" s="87">
        <v>2.4E-2</v>
      </c>
      <c r="V387" s="87">
        <v>5.8000000000000003E-2</v>
      </c>
      <c r="W387" s="87">
        <v>0.16300000000000001</v>
      </c>
      <c r="X387" s="87">
        <v>0.23400000000000001</v>
      </c>
      <c r="Y387" s="87" t="s">
        <v>203</v>
      </c>
      <c r="Z387" s="87" t="s">
        <v>203</v>
      </c>
      <c r="AA387" s="87">
        <v>3.2000000000000001E-2</v>
      </c>
      <c r="AB387" s="87">
        <v>7.0000000000000007E-2</v>
      </c>
    </row>
    <row r="388" spans="1:28" s="10" customFormat="1" x14ac:dyDescent="0.25">
      <c r="A388" s="39" t="s">
        <v>640</v>
      </c>
      <c r="B388" s="87" t="s">
        <v>203</v>
      </c>
      <c r="C388" s="87">
        <v>0.25386867419489756</v>
      </c>
      <c r="D388" s="87">
        <v>0.3613550815558344</v>
      </c>
      <c r="E388" s="87">
        <v>0.13718109577582602</v>
      </c>
      <c r="F388" s="87">
        <v>1.8402342116269343E-2</v>
      </c>
      <c r="G388" s="87">
        <v>0.16854872438310331</v>
      </c>
      <c r="H388" s="87">
        <v>2.0911752404851529E-3</v>
      </c>
      <c r="I388" s="87">
        <v>5.8552906733584272E-2</v>
      </c>
      <c r="J388" s="86">
        <v>1.0000000000000002</v>
      </c>
      <c r="K388" s="89">
        <v>2391</v>
      </c>
      <c r="L388" s="39"/>
      <c r="M388" s="87" t="s">
        <v>203</v>
      </c>
      <c r="N388" s="87" t="s">
        <v>203</v>
      </c>
      <c r="O388" s="87">
        <v>0.23699999999999999</v>
      </c>
      <c r="P388" s="87">
        <v>0.27200000000000002</v>
      </c>
      <c r="Q388" s="87">
        <v>0.34200000000000003</v>
      </c>
      <c r="R388" s="87">
        <v>0.38100000000000001</v>
      </c>
      <c r="S388" s="87">
        <v>0.124</v>
      </c>
      <c r="T388" s="87">
        <v>0.152</v>
      </c>
      <c r="U388" s="87">
        <v>1.4E-2</v>
      </c>
      <c r="V388" s="87">
        <v>2.5000000000000001E-2</v>
      </c>
      <c r="W388" s="87">
        <v>0.154</v>
      </c>
      <c r="X388" s="87">
        <v>0.184</v>
      </c>
      <c r="Y388" s="87">
        <v>1E-3</v>
      </c>
      <c r="Z388" s="87">
        <v>5.0000000000000001E-3</v>
      </c>
      <c r="AA388" s="87">
        <v>0.05</v>
      </c>
      <c r="AB388" s="87">
        <v>6.9000000000000006E-2</v>
      </c>
    </row>
    <row r="389" spans="1:28" s="10" customFormat="1" x14ac:dyDescent="0.25">
      <c r="A389" s="39" t="s">
        <v>641</v>
      </c>
      <c r="B389" s="87" t="s">
        <v>203</v>
      </c>
      <c r="C389" s="87">
        <v>0.29007065823726291</v>
      </c>
      <c r="D389" s="87">
        <v>0.23094087021197471</v>
      </c>
      <c r="E389" s="87">
        <v>7.5678690963183345E-2</v>
      </c>
      <c r="F389" s="87">
        <v>6.8426924507251768E-2</v>
      </c>
      <c r="G389" s="87">
        <v>0.30438824841948681</v>
      </c>
      <c r="H389" s="87">
        <v>2.4172554853105245E-3</v>
      </c>
      <c r="I389" s="87">
        <v>2.8077352175529938E-2</v>
      </c>
      <c r="J389" s="86">
        <v>1</v>
      </c>
      <c r="K389" s="89">
        <v>5378</v>
      </c>
      <c r="L389" s="39"/>
      <c r="M389" s="87" t="s">
        <v>203</v>
      </c>
      <c r="N389" s="87" t="s">
        <v>203</v>
      </c>
      <c r="O389" s="87">
        <v>0.27800000000000002</v>
      </c>
      <c r="P389" s="87">
        <v>0.30199999999999999</v>
      </c>
      <c r="Q389" s="87">
        <v>0.22</v>
      </c>
      <c r="R389" s="87">
        <v>0.24199999999999999</v>
      </c>
      <c r="S389" s="87">
        <v>6.9000000000000006E-2</v>
      </c>
      <c r="T389" s="87">
        <v>8.3000000000000004E-2</v>
      </c>
      <c r="U389" s="87">
        <v>6.2E-2</v>
      </c>
      <c r="V389" s="87">
        <v>7.4999999999999997E-2</v>
      </c>
      <c r="W389" s="87">
        <v>0.29199999999999998</v>
      </c>
      <c r="X389" s="87">
        <v>0.317</v>
      </c>
      <c r="Y389" s="87">
        <v>1E-3</v>
      </c>
      <c r="Z389" s="87">
        <v>4.0000000000000001E-3</v>
      </c>
      <c r="AA389" s="87">
        <v>2.4E-2</v>
      </c>
      <c r="AB389" s="87">
        <v>3.3000000000000002E-2</v>
      </c>
    </row>
    <row r="390" spans="1:28" s="10" customFormat="1" x14ac:dyDescent="0.25">
      <c r="A390" s="39" t="s">
        <v>642</v>
      </c>
      <c r="B390" s="87" t="s">
        <v>203</v>
      </c>
      <c r="C390" s="87">
        <v>0.58358061325420374</v>
      </c>
      <c r="D390" s="87">
        <v>0.16073194856577647</v>
      </c>
      <c r="E390" s="87">
        <v>9.3471810089020765E-2</v>
      </c>
      <c r="F390" s="87">
        <v>2.9179030662710187E-2</v>
      </c>
      <c r="G390" s="87">
        <v>8.5558852621167164E-2</v>
      </c>
      <c r="H390" s="87">
        <v>9.8911968348170125E-4</v>
      </c>
      <c r="I390" s="87">
        <v>4.6488625123639958E-2</v>
      </c>
      <c r="J390" s="86">
        <v>0.99999999999999989</v>
      </c>
      <c r="K390" s="89">
        <v>2022</v>
      </c>
      <c r="L390" s="39"/>
      <c r="M390" s="87" t="s">
        <v>203</v>
      </c>
      <c r="N390" s="87" t="s">
        <v>203</v>
      </c>
      <c r="O390" s="87">
        <v>0.56200000000000006</v>
      </c>
      <c r="P390" s="87">
        <v>0.60499999999999998</v>
      </c>
      <c r="Q390" s="87">
        <v>0.14499999999999999</v>
      </c>
      <c r="R390" s="87">
        <v>0.17699999999999999</v>
      </c>
      <c r="S390" s="87">
        <v>8.2000000000000003E-2</v>
      </c>
      <c r="T390" s="87">
        <v>0.107</v>
      </c>
      <c r="U390" s="87">
        <v>2.3E-2</v>
      </c>
      <c r="V390" s="87">
        <v>3.6999999999999998E-2</v>
      </c>
      <c r="W390" s="87">
        <v>7.3999999999999996E-2</v>
      </c>
      <c r="X390" s="87">
        <v>9.9000000000000005E-2</v>
      </c>
      <c r="Y390" s="87">
        <v>0</v>
      </c>
      <c r="Z390" s="87">
        <v>4.0000000000000001E-3</v>
      </c>
      <c r="AA390" s="87">
        <v>3.7999999999999999E-2</v>
      </c>
      <c r="AB390" s="87">
        <v>5.7000000000000002E-2</v>
      </c>
    </row>
    <row r="391" spans="1:28" s="10" customFormat="1" x14ac:dyDescent="0.25">
      <c r="A391" s="39" t="s">
        <v>643</v>
      </c>
      <c r="B391" s="87" t="s">
        <v>203</v>
      </c>
      <c r="C391" s="87">
        <v>0.54580745341614911</v>
      </c>
      <c r="D391" s="87">
        <v>0.28636128364389235</v>
      </c>
      <c r="E391" s="87">
        <v>5.9135610766045552E-2</v>
      </c>
      <c r="F391" s="87">
        <v>4.917184265010352E-3</v>
      </c>
      <c r="G391" s="87">
        <v>7.5181159420289856E-2</v>
      </c>
      <c r="H391" s="87">
        <v>1.2939958592132505E-3</v>
      </c>
      <c r="I391" s="87">
        <v>2.7303312629399584E-2</v>
      </c>
      <c r="J391" s="86">
        <v>1</v>
      </c>
      <c r="K391" s="89">
        <v>7728</v>
      </c>
      <c r="L391" s="39"/>
      <c r="M391" s="87" t="s">
        <v>203</v>
      </c>
      <c r="N391" s="87" t="s">
        <v>203</v>
      </c>
      <c r="O391" s="87">
        <v>0.53500000000000003</v>
      </c>
      <c r="P391" s="87">
        <v>0.55700000000000005</v>
      </c>
      <c r="Q391" s="87">
        <v>0.27600000000000002</v>
      </c>
      <c r="R391" s="87">
        <v>0.29699999999999999</v>
      </c>
      <c r="S391" s="87">
        <v>5.3999999999999999E-2</v>
      </c>
      <c r="T391" s="87">
        <v>6.5000000000000002E-2</v>
      </c>
      <c r="U391" s="87">
        <v>4.0000000000000001E-3</v>
      </c>
      <c r="V391" s="87">
        <v>7.0000000000000001E-3</v>
      </c>
      <c r="W391" s="87">
        <v>7.0000000000000007E-2</v>
      </c>
      <c r="X391" s="87">
        <v>8.1000000000000003E-2</v>
      </c>
      <c r="Y391" s="87">
        <v>1E-3</v>
      </c>
      <c r="Z391" s="87">
        <v>2E-3</v>
      </c>
      <c r="AA391" s="87">
        <v>2.4E-2</v>
      </c>
      <c r="AB391" s="87">
        <v>3.1E-2</v>
      </c>
    </row>
    <row r="392" spans="1:28" s="10" customFormat="1" x14ac:dyDescent="0.25">
      <c r="A392" s="39" t="s">
        <v>644</v>
      </c>
      <c r="B392" s="87" t="s">
        <v>203</v>
      </c>
      <c r="C392" s="87">
        <v>0.41054613935969869</v>
      </c>
      <c r="D392" s="87">
        <v>0.37476459510357818</v>
      </c>
      <c r="E392" s="87">
        <v>9.8870056497175146E-2</v>
      </c>
      <c r="F392" s="87">
        <v>7.5329566854990581E-3</v>
      </c>
      <c r="G392" s="87">
        <v>7.1563088512241052E-2</v>
      </c>
      <c r="H392" s="87" t="s">
        <v>203</v>
      </c>
      <c r="I392" s="87">
        <v>3.6723163841807911E-2</v>
      </c>
      <c r="J392" s="86">
        <v>1</v>
      </c>
      <c r="K392" s="89">
        <v>1062</v>
      </c>
      <c r="L392" s="39"/>
      <c r="M392" s="87" t="s">
        <v>203</v>
      </c>
      <c r="N392" s="87" t="s">
        <v>203</v>
      </c>
      <c r="O392" s="87">
        <v>0.38100000000000001</v>
      </c>
      <c r="P392" s="87">
        <v>0.44</v>
      </c>
      <c r="Q392" s="87">
        <v>0.34599999999999997</v>
      </c>
      <c r="R392" s="87">
        <v>0.40400000000000003</v>
      </c>
      <c r="S392" s="87">
        <v>8.2000000000000003E-2</v>
      </c>
      <c r="T392" s="87">
        <v>0.11799999999999999</v>
      </c>
      <c r="U392" s="87">
        <v>4.0000000000000001E-3</v>
      </c>
      <c r="V392" s="87">
        <v>1.4999999999999999E-2</v>
      </c>
      <c r="W392" s="87">
        <v>5.8000000000000003E-2</v>
      </c>
      <c r="X392" s="87">
        <v>8.8999999999999996E-2</v>
      </c>
      <c r="Y392" s="87" t="s">
        <v>203</v>
      </c>
      <c r="Z392" s="87" t="s">
        <v>203</v>
      </c>
      <c r="AA392" s="87">
        <v>2.7E-2</v>
      </c>
      <c r="AB392" s="87">
        <v>0.05</v>
      </c>
    </row>
    <row r="393" spans="1:28" s="10" customFormat="1" x14ac:dyDescent="0.25">
      <c r="A393" s="39" t="s">
        <v>645</v>
      </c>
      <c r="B393" s="87">
        <v>5.7780752277305412E-2</v>
      </c>
      <c r="C393" s="87">
        <v>0.36456997418559339</v>
      </c>
      <c r="D393" s="87">
        <v>0.24819084857855922</v>
      </c>
      <c r="E393" s="87">
        <v>8.3298441574711779E-2</v>
      </c>
      <c r="F393" s="87">
        <v>1.7094214341996379E-2</v>
      </c>
      <c r="G393" s="87">
        <v>0.19626531803151137</v>
      </c>
      <c r="H393" s="87">
        <v>1.4802897279761571E-3</v>
      </c>
      <c r="I393" s="87">
        <v>3.1320161282346312E-2</v>
      </c>
      <c r="J393" s="86">
        <v>1.0000000000000002</v>
      </c>
      <c r="K393" s="89">
        <v>303319</v>
      </c>
      <c r="L393" s="39"/>
      <c r="M393" s="87">
        <v>5.7000000000000002E-2</v>
      </c>
      <c r="N393" s="87">
        <v>5.8999999999999997E-2</v>
      </c>
      <c r="O393" s="87">
        <v>0.36299999999999999</v>
      </c>
      <c r="P393" s="87">
        <v>0.36599999999999999</v>
      </c>
      <c r="Q393" s="87">
        <v>0.247</v>
      </c>
      <c r="R393" s="87">
        <v>0.25</v>
      </c>
      <c r="S393" s="87">
        <v>8.2000000000000003E-2</v>
      </c>
      <c r="T393" s="87">
        <v>8.4000000000000005E-2</v>
      </c>
      <c r="U393" s="87">
        <v>1.7000000000000001E-2</v>
      </c>
      <c r="V393" s="87">
        <v>1.7999999999999999E-2</v>
      </c>
      <c r="W393" s="87">
        <v>0.19500000000000001</v>
      </c>
      <c r="X393" s="87">
        <v>0.19800000000000001</v>
      </c>
      <c r="Y393" s="87">
        <v>1E-3</v>
      </c>
      <c r="Z393" s="87">
        <v>2E-3</v>
      </c>
      <c r="AA393" s="87">
        <v>3.1E-2</v>
      </c>
      <c r="AB393" s="87">
        <v>3.2000000000000001E-2</v>
      </c>
    </row>
    <row r="394" spans="1:28" s="10" customFormat="1" x14ac:dyDescent="0.25">
      <c r="A394" s="39" t="s">
        <v>646</v>
      </c>
      <c r="B394" s="87" t="s">
        <v>203</v>
      </c>
      <c r="C394" s="87">
        <v>0.42260242085661082</v>
      </c>
      <c r="D394" s="87">
        <v>0.25803072625698326</v>
      </c>
      <c r="E394" s="87">
        <v>0.10952048417132217</v>
      </c>
      <c r="F394" s="87">
        <v>1.0940409683426444E-2</v>
      </c>
      <c r="G394" s="87">
        <v>0.17981843575418993</v>
      </c>
      <c r="H394" s="87">
        <v>1.2802607076350093E-3</v>
      </c>
      <c r="I394" s="87">
        <v>1.7807262569832401E-2</v>
      </c>
      <c r="J394" s="86">
        <v>1</v>
      </c>
      <c r="K394" s="89">
        <v>8592</v>
      </c>
      <c r="L394" s="39"/>
      <c r="M394" s="87" t="s">
        <v>203</v>
      </c>
      <c r="N394" s="87" t="s">
        <v>203</v>
      </c>
      <c r="O394" s="87">
        <v>0.41199999999999998</v>
      </c>
      <c r="P394" s="87">
        <v>0.433</v>
      </c>
      <c r="Q394" s="87">
        <v>0.249</v>
      </c>
      <c r="R394" s="87">
        <v>0.26700000000000002</v>
      </c>
      <c r="S394" s="87">
        <v>0.10299999999999999</v>
      </c>
      <c r="T394" s="87">
        <v>0.11600000000000001</v>
      </c>
      <c r="U394" s="87">
        <v>8.9999999999999993E-3</v>
      </c>
      <c r="V394" s="87">
        <v>1.2999999999999999E-2</v>
      </c>
      <c r="W394" s="87">
        <v>0.17199999999999999</v>
      </c>
      <c r="X394" s="87">
        <v>0.188</v>
      </c>
      <c r="Y394" s="87">
        <v>1E-3</v>
      </c>
      <c r="Z394" s="87">
        <v>2E-3</v>
      </c>
      <c r="AA394" s="87">
        <v>1.4999999999999999E-2</v>
      </c>
      <c r="AB394" s="87">
        <v>2.1000000000000001E-2</v>
      </c>
    </row>
    <row r="395" spans="1:28" s="10" customFormat="1" x14ac:dyDescent="0.25">
      <c r="A395" s="39" t="s">
        <v>647</v>
      </c>
      <c r="B395" s="87" t="s">
        <v>203</v>
      </c>
      <c r="C395" s="87">
        <v>0.16551052695631008</v>
      </c>
      <c r="D395" s="87">
        <v>0.5784349519289278</v>
      </c>
      <c r="E395" s="87">
        <v>0.16344164536935621</v>
      </c>
      <c r="F395" s="87">
        <v>1.7524644030668127E-2</v>
      </c>
      <c r="G395" s="87">
        <v>5.5981501764634296E-2</v>
      </c>
      <c r="H395" s="87" t="s">
        <v>203</v>
      </c>
      <c r="I395" s="87">
        <v>1.9106729950103443E-2</v>
      </c>
      <c r="J395" s="86">
        <v>1</v>
      </c>
      <c r="K395" s="89">
        <v>8217</v>
      </c>
      <c r="L395" s="39"/>
      <c r="M395" s="87" t="s">
        <v>203</v>
      </c>
      <c r="N395" s="87" t="s">
        <v>203</v>
      </c>
      <c r="O395" s="87">
        <v>0.158</v>
      </c>
      <c r="P395" s="87">
        <v>0.17399999999999999</v>
      </c>
      <c r="Q395" s="87">
        <v>0.56799999999999995</v>
      </c>
      <c r="R395" s="87">
        <v>0.58899999999999997</v>
      </c>
      <c r="S395" s="87">
        <v>0.156</v>
      </c>
      <c r="T395" s="87">
        <v>0.17199999999999999</v>
      </c>
      <c r="U395" s="87">
        <v>1.4999999999999999E-2</v>
      </c>
      <c r="V395" s="87">
        <v>2.1000000000000001E-2</v>
      </c>
      <c r="W395" s="87">
        <v>5.0999999999999997E-2</v>
      </c>
      <c r="X395" s="87">
        <v>6.0999999999999999E-2</v>
      </c>
      <c r="Y395" s="87" t="s">
        <v>203</v>
      </c>
      <c r="Z395" s="87" t="s">
        <v>203</v>
      </c>
      <c r="AA395" s="87">
        <v>1.6E-2</v>
      </c>
      <c r="AB395" s="87">
        <v>2.1999999999999999E-2</v>
      </c>
    </row>
    <row r="396" spans="1:28" s="10" customFormat="1" x14ac:dyDescent="0.25">
      <c r="A396" s="39" t="s">
        <v>648</v>
      </c>
      <c r="B396" s="87" t="s">
        <v>203</v>
      </c>
      <c r="C396" s="87">
        <v>1.5549076773566569E-2</v>
      </c>
      <c r="D396" s="87">
        <v>0.23032069970845481</v>
      </c>
      <c r="E396" s="87">
        <v>0.17628765792031098</v>
      </c>
      <c r="F396" s="87">
        <v>3.8095238095238099E-2</v>
      </c>
      <c r="G396" s="87">
        <v>0.51000971817298346</v>
      </c>
      <c r="H396" s="87">
        <v>2.3323615160349854E-3</v>
      </c>
      <c r="I396" s="87">
        <v>2.7405247813411079E-2</v>
      </c>
      <c r="J396" s="86">
        <v>0.99999999999999989</v>
      </c>
      <c r="K396" s="89">
        <v>5145</v>
      </c>
      <c r="L396" s="39"/>
      <c r="M396" s="87" t="s">
        <v>203</v>
      </c>
      <c r="N396" s="87" t="s">
        <v>203</v>
      </c>
      <c r="O396" s="87">
        <v>1.2999999999999999E-2</v>
      </c>
      <c r="P396" s="87">
        <v>1.9E-2</v>
      </c>
      <c r="Q396" s="87">
        <v>0.219</v>
      </c>
      <c r="R396" s="87">
        <v>0.24199999999999999</v>
      </c>
      <c r="S396" s="87">
        <v>0.16600000000000001</v>
      </c>
      <c r="T396" s="87">
        <v>0.187</v>
      </c>
      <c r="U396" s="87">
        <v>3.3000000000000002E-2</v>
      </c>
      <c r="V396" s="87">
        <v>4.3999999999999997E-2</v>
      </c>
      <c r="W396" s="87">
        <v>0.496</v>
      </c>
      <c r="X396" s="87">
        <v>0.52400000000000002</v>
      </c>
      <c r="Y396" s="87">
        <v>1E-3</v>
      </c>
      <c r="Z396" s="87">
        <v>4.0000000000000001E-3</v>
      </c>
      <c r="AA396" s="87">
        <v>2.3E-2</v>
      </c>
      <c r="AB396" s="87">
        <v>3.2000000000000001E-2</v>
      </c>
    </row>
    <row r="397" spans="1:28" s="10" customFormat="1" x14ac:dyDescent="0.25">
      <c r="A397" s="39" t="s">
        <v>649</v>
      </c>
      <c r="B397" s="87" t="s">
        <v>203</v>
      </c>
      <c r="C397" s="87">
        <v>0.125297494050119</v>
      </c>
      <c r="D397" s="87">
        <v>0.20201595968080638</v>
      </c>
      <c r="E397" s="87">
        <v>6.789864202715945E-2</v>
      </c>
      <c r="F397" s="87">
        <v>9.0998180036399277E-3</v>
      </c>
      <c r="G397" s="87">
        <v>0.54122917541649163</v>
      </c>
      <c r="H397" s="87">
        <v>7.9798404031919366E-3</v>
      </c>
      <c r="I397" s="87">
        <v>4.6479070418591631E-2</v>
      </c>
      <c r="J397" s="86">
        <v>0.99999999999999989</v>
      </c>
      <c r="K397" s="89">
        <v>7143</v>
      </c>
      <c r="L397" s="39"/>
      <c r="M397" s="87" t="s">
        <v>203</v>
      </c>
      <c r="N397" s="87" t="s">
        <v>203</v>
      </c>
      <c r="O397" s="87">
        <v>0.11799999999999999</v>
      </c>
      <c r="P397" s="87">
        <v>0.13300000000000001</v>
      </c>
      <c r="Q397" s="87">
        <v>0.193</v>
      </c>
      <c r="R397" s="87">
        <v>0.21099999999999999</v>
      </c>
      <c r="S397" s="87">
        <v>6.2E-2</v>
      </c>
      <c r="T397" s="87">
        <v>7.3999999999999996E-2</v>
      </c>
      <c r="U397" s="87">
        <v>7.0000000000000001E-3</v>
      </c>
      <c r="V397" s="87">
        <v>1.2E-2</v>
      </c>
      <c r="W397" s="87">
        <v>0.53</v>
      </c>
      <c r="X397" s="87">
        <v>0.55300000000000005</v>
      </c>
      <c r="Y397" s="87">
        <v>6.0000000000000001E-3</v>
      </c>
      <c r="Z397" s="87">
        <v>0.01</v>
      </c>
      <c r="AA397" s="87">
        <v>4.2000000000000003E-2</v>
      </c>
      <c r="AB397" s="87">
        <v>5.1999999999999998E-2</v>
      </c>
    </row>
    <row r="398" spans="1:28" s="10" customFormat="1" x14ac:dyDescent="0.25">
      <c r="A398" s="39" t="s">
        <v>650</v>
      </c>
      <c r="B398" s="87">
        <v>0.370253164556962</v>
      </c>
      <c r="C398" s="87">
        <v>0.21954113924050633</v>
      </c>
      <c r="D398" s="87">
        <v>0.22784810126582278</v>
      </c>
      <c r="E398" s="87">
        <v>5.9731012658227847E-2</v>
      </c>
      <c r="F398" s="87">
        <v>7.1202531645569618E-3</v>
      </c>
      <c r="G398" s="87">
        <v>9.6914556962025319E-2</v>
      </c>
      <c r="H398" s="87" t="s">
        <v>203</v>
      </c>
      <c r="I398" s="87">
        <v>1.8591772151898733E-2</v>
      </c>
      <c r="J398" s="86">
        <v>1</v>
      </c>
      <c r="K398" s="89">
        <v>2528</v>
      </c>
      <c r="L398" s="39"/>
      <c r="M398" s="87">
        <v>0.35199999999999998</v>
      </c>
      <c r="N398" s="87">
        <v>0.38900000000000001</v>
      </c>
      <c r="O398" s="87">
        <v>0.20399999999999999</v>
      </c>
      <c r="P398" s="87">
        <v>0.23599999999999999</v>
      </c>
      <c r="Q398" s="87">
        <v>0.21199999999999999</v>
      </c>
      <c r="R398" s="87">
        <v>0.245</v>
      </c>
      <c r="S398" s="87">
        <v>5.0999999999999997E-2</v>
      </c>
      <c r="T398" s="87">
        <v>7.0000000000000007E-2</v>
      </c>
      <c r="U398" s="87">
        <v>5.0000000000000001E-3</v>
      </c>
      <c r="V398" s="87">
        <v>1.0999999999999999E-2</v>
      </c>
      <c r="W398" s="87">
        <v>8.5999999999999993E-2</v>
      </c>
      <c r="X398" s="87">
        <v>0.109</v>
      </c>
      <c r="Y398" s="87" t="s">
        <v>203</v>
      </c>
      <c r="Z398" s="87" t="s">
        <v>203</v>
      </c>
      <c r="AA398" s="87">
        <v>1.4E-2</v>
      </c>
      <c r="AB398" s="87">
        <v>2.5000000000000001E-2</v>
      </c>
    </row>
    <row r="399" spans="1:28" s="10" customFormat="1" x14ac:dyDescent="0.25">
      <c r="A399" s="39" t="s">
        <v>651</v>
      </c>
      <c r="B399" s="87">
        <v>0.41043228585101293</v>
      </c>
      <c r="C399" s="87">
        <v>1.5153932046578402E-3</v>
      </c>
      <c r="D399" s="87">
        <v>0.45190620513638541</v>
      </c>
      <c r="E399" s="87">
        <v>9.6426862338490987E-2</v>
      </c>
      <c r="F399" s="87">
        <v>1.1524964109108311E-2</v>
      </c>
      <c r="G399" s="87">
        <v>7.8959961716382199E-3</v>
      </c>
      <c r="H399" s="87" t="s">
        <v>203</v>
      </c>
      <c r="I399" s="87">
        <v>2.0298293188706334E-2</v>
      </c>
      <c r="J399" s="86">
        <v>1</v>
      </c>
      <c r="K399" s="89">
        <v>25076</v>
      </c>
      <c r="L399" s="39"/>
      <c r="M399" s="87">
        <v>0.40400000000000003</v>
      </c>
      <c r="N399" s="87">
        <v>0.41699999999999998</v>
      </c>
      <c r="O399" s="87">
        <v>1E-3</v>
      </c>
      <c r="P399" s="87">
        <v>2E-3</v>
      </c>
      <c r="Q399" s="87">
        <v>0.44600000000000001</v>
      </c>
      <c r="R399" s="87">
        <v>0.45800000000000002</v>
      </c>
      <c r="S399" s="87">
        <v>9.2999999999999999E-2</v>
      </c>
      <c r="T399" s="87">
        <v>0.1</v>
      </c>
      <c r="U399" s="87">
        <v>0.01</v>
      </c>
      <c r="V399" s="87">
        <v>1.2999999999999999E-2</v>
      </c>
      <c r="W399" s="87">
        <v>7.0000000000000001E-3</v>
      </c>
      <c r="X399" s="87">
        <v>8.9999999999999993E-3</v>
      </c>
      <c r="Y399" s="87" t="s">
        <v>203</v>
      </c>
      <c r="Z399" s="87" t="s">
        <v>203</v>
      </c>
      <c r="AA399" s="87">
        <v>1.9E-2</v>
      </c>
      <c r="AB399" s="87">
        <v>2.1999999999999999E-2</v>
      </c>
    </row>
    <row r="400" spans="1:28" s="10" customFormat="1" x14ac:dyDescent="0.25">
      <c r="A400" s="39" t="s">
        <v>652</v>
      </c>
      <c r="B400" s="87">
        <v>9.6901328002284737E-2</v>
      </c>
      <c r="C400" s="87">
        <v>0.31609310295587606</v>
      </c>
      <c r="D400" s="87">
        <v>0.23147222618877625</v>
      </c>
      <c r="E400" s="87">
        <v>6.3915464800799654E-2</v>
      </c>
      <c r="F400" s="87">
        <v>3.1843495644723691E-2</v>
      </c>
      <c r="G400" s="87">
        <v>0.23330001427959446</v>
      </c>
      <c r="H400" s="87">
        <v>1.4565186348707696E-3</v>
      </c>
      <c r="I400" s="87">
        <v>2.5017849493074396E-2</v>
      </c>
      <c r="J400" s="86">
        <v>1</v>
      </c>
      <c r="K400" s="89">
        <v>35015</v>
      </c>
      <c r="L400" s="39"/>
      <c r="M400" s="87">
        <v>9.4E-2</v>
      </c>
      <c r="N400" s="87">
        <v>0.1</v>
      </c>
      <c r="O400" s="87">
        <v>0.311</v>
      </c>
      <c r="P400" s="87">
        <v>0.32100000000000001</v>
      </c>
      <c r="Q400" s="87">
        <v>0.22700000000000001</v>
      </c>
      <c r="R400" s="87">
        <v>0.23599999999999999</v>
      </c>
      <c r="S400" s="87">
        <v>6.0999999999999999E-2</v>
      </c>
      <c r="T400" s="87">
        <v>6.7000000000000004E-2</v>
      </c>
      <c r="U400" s="87">
        <v>0.03</v>
      </c>
      <c r="V400" s="87">
        <v>3.4000000000000002E-2</v>
      </c>
      <c r="W400" s="87">
        <v>0.22900000000000001</v>
      </c>
      <c r="X400" s="87">
        <v>0.23799999999999999</v>
      </c>
      <c r="Y400" s="87">
        <v>1E-3</v>
      </c>
      <c r="Z400" s="87">
        <v>2E-3</v>
      </c>
      <c r="AA400" s="87">
        <v>2.3E-2</v>
      </c>
      <c r="AB400" s="87">
        <v>2.7E-2</v>
      </c>
    </row>
    <row r="401" spans="1:28" s="10" customFormat="1" x14ac:dyDescent="0.25">
      <c r="A401" s="39" t="s">
        <v>653</v>
      </c>
      <c r="B401" s="87">
        <v>0.46906537955243527</v>
      </c>
      <c r="C401" s="87">
        <v>0.20769343279216029</v>
      </c>
      <c r="D401" s="87">
        <v>0.13646336112329968</v>
      </c>
      <c r="E401" s="87">
        <v>5.309346204475647E-2</v>
      </c>
      <c r="F401" s="87">
        <v>5.5579932719028811E-3</v>
      </c>
      <c r="G401" s="87">
        <v>1.2286090390522159E-2</v>
      </c>
      <c r="H401" s="87" t="s">
        <v>203</v>
      </c>
      <c r="I401" s="87">
        <v>0.11584028082492322</v>
      </c>
      <c r="J401" s="86">
        <v>1</v>
      </c>
      <c r="K401" s="89">
        <v>6837</v>
      </c>
      <c r="L401" s="39"/>
      <c r="M401" s="87">
        <v>0.45700000000000002</v>
      </c>
      <c r="N401" s="87">
        <v>0.48099999999999998</v>
      </c>
      <c r="O401" s="87">
        <v>0.19800000000000001</v>
      </c>
      <c r="P401" s="87">
        <v>0.217</v>
      </c>
      <c r="Q401" s="87">
        <v>0.129</v>
      </c>
      <c r="R401" s="87">
        <v>0.14499999999999999</v>
      </c>
      <c r="S401" s="87">
        <v>4.8000000000000001E-2</v>
      </c>
      <c r="T401" s="87">
        <v>5.8999999999999997E-2</v>
      </c>
      <c r="U401" s="87">
        <v>4.0000000000000001E-3</v>
      </c>
      <c r="V401" s="87">
        <v>8.0000000000000002E-3</v>
      </c>
      <c r="W401" s="87">
        <v>0.01</v>
      </c>
      <c r="X401" s="87">
        <v>1.4999999999999999E-2</v>
      </c>
      <c r="Y401" s="87" t="s">
        <v>203</v>
      </c>
      <c r="Z401" s="87" t="s">
        <v>203</v>
      </c>
      <c r="AA401" s="87">
        <v>0.108</v>
      </c>
      <c r="AB401" s="87">
        <v>0.124</v>
      </c>
    </row>
    <row r="402" spans="1:28" s="10" customFormat="1" x14ac:dyDescent="0.25">
      <c r="A402" s="39" t="s">
        <v>654</v>
      </c>
      <c r="B402" s="87">
        <v>0.28746157368042385</v>
      </c>
      <c r="C402" s="87">
        <v>0.522183705060283</v>
      </c>
      <c r="D402" s="87">
        <v>8.7295877210194689E-2</v>
      </c>
      <c r="E402" s="87">
        <v>2.4091394684631652E-2</v>
      </c>
      <c r="F402" s="87">
        <v>1.0247018553644232E-3</v>
      </c>
      <c r="G402" s="87">
        <v>3.7761353478535764E-2</v>
      </c>
      <c r="H402" s="87">
        <v>1.351734362395622E-3</v>
      </c>
      <c r="I402" s="87">
        <v>3.8829659668171014E-2</v>
      </c>
      <c r="J402" s="86">
        <v>1</v>
      </c>
      <c r="K402" s="89">
        <v>45867</v>
      </c>
      <c r="L402" s="39"/>
      <c r="M402" s="87">
        <v>0.28299999999999997</v>
      </c>
      <c r="N402" s="87">
        <v>0.29199999999999998</v>
      </c>
      <c r="O402" s="87">
        <v>0.51800000000000002</v>
      </c>
      <c r="P402" s="87">
        <v>0.52700000000000002</v>
      </c>
      <c r="Q402" s="87">
        <v>8.5000000000000006E-2</v>
      </c>
      <c r="R402" s="87">
        <v>0.09</v>
      </c>
      <c r="S402" s="87">
        <v>2.3E-2</v>
      </c>
      <c r="T402" s="87">
        <v>2.5999999999999999E-2</v>
      </c>
      <c r="U402" s="87">
        <v>1E-3</v>
      </c>
      <c r="V402" s="87">
        <v>1E-3</v>
      </c>
      <c r="W402" s="87">
        <v>3.5999999999999997E-2</v>
      </c>
      <c r="X402" s="87">
        <v>0.04</v>
      </c>
      <c r="Y402" s="87">
        <v>1E-3</v>
      </c>
      <c r="Z402" s="87">
        <v>2E-3</v>
      </c>
      <c r="AA402" s="87">
        <v>3.6999999999999998E-2</v>
      </c>
      <c r="AB402" s="87">
        <v>4.1000000000000002E-2</v>
      </c>
    </row>
    <row r="403" spans="1:28" s="10" customFormat="1" x14ac:dyDescent="0.25">
      <c r="A403" s="39" t="s">
        <v>655</v>
      </c>
      <c r="B403" s="87" t="s">
        <v>203</v>
      </c>
      <c r="C403" s="87">
        <v>0.48783068783068784</v>
      </c>
      <c r="D403" s="87">
        <v>0.32010582010582012</v>
      </c>
      <c r="E403" s="87">
        <v>6.9841269841269843E-2</v>
      </c>
      <c r="F403" s="87">
        <v>6.3492063492063492E-3</v>
      </c>
      <c r="G403" s="87">
        <v>0.1</v>
      </c>
      <c r="H403" s="87" t="s">
        <v>203</v>
      </c>
      <c r="I403" s="87">
        <v>1.5873015873015872E-2</v>
      </c>
      <c r="J403" s="86">
        <v>1</v>
      </c>
      <c r="K403" s="89">
        <v>1890</v>
      </c>
      <c r="L403" s="39"/>
      <c r="M403" s="87" t="s">
        <v>203</v>
      </c>
      <c r="N403" s="87" t="s">
        <v>203</v>
      </c>
      <c r="O403" s="87">
        <v>0.46500000000000002</v>
      </c>
      <c r="P403" s="87">
        <v>0.51</v>
      </c>
      <c r="Q403" s="87">
        <v>0.29899999999999999</v>
      </c>
      <c r="R403" s="87">
        <v>0.34100000000000003</v>
      </c>
      <c r="S403" s="87">
        <v>5.8999999999999997E-2</v>
      </c>
      <c r="T403" s="87">
        <v>8.2000000000000003E-2</v>
      </c>
      <c r="U403" s="87">
        <v>4.0000000000000001E-3</v>
      </c>
      <c r="V403" s="87">
        <v>1.0999999999999999E-2</v>
      </c>
      <c r="W403" s="87">
        <v>8.6999999999999994E-2</v>
      </c>
      <c r="X403" s="87">
        <v>0.114</v>
      </c>
      <c r="Y403" s="87" t="s">
        <v>203</v>
      </c>
      <c r="Z403" s="87" t="s">
        <v>203</v>
      </c>
      <c r="AA403" s="87">
        <v>1.0999999999999999E-2</v>
      </c>
      <c r="AB403" s="87">
        <v>2.3E-2</v>
      </c>
    </row>
    <row r="404" spans="1:28" s="10" customFormat="1" x14ac:dyDescent="0.25">
      <c r="A404" s="39" t="s">
        <v>656</v>
      </c>
      <c r="B404" s="87" t="s">
        <v>203</v>
      </c>
      <c r="C404" s="87">
        <v>0.32236842105263158</v>
      </c>
      <c r="D404" s="87">
        <v>0.36403508771929827</v>
      </c>
      <c r="E404" s="87">
        <v>0.16008771929824561</v>
      </c>
      <c r="F404" s="87">
        <v>6.5789473684210523E-3</v>
      </c>
      <c r="G404" s="87">
        <v>0.1206140350877193</v>
      </c>
      <c r="H404" s="87">
        <v>2.1929824561403508E-3</v>
      </c>
      <c r="I404" s="87">
        <v>2.4122807017543858E-2</v>
      </c>
      <c r="J404" s="86">
        <v>0.99999999999999989</v>
      </c>
      <c r="K404" s="89">
        <v>456</v>
      </c>
      <c r="L404" s="39"/>
      <c r="M404" s="87" t="s">
        <v>203</v>
      </c>
      <c r="N404" s="87" t="s">
        <v>203</v>
      </c>
      <c r="O404" s="87">
        <v>0.28100000000000003</v>
      </c>
      <c r="P404" s="87">
        <v>0.36699999999999999</v>
      </c>
      <c r="Q404" s="87">
        <v>0.32100000000000001</v>
      </c>
      <c r="R404" s="87">
        <v>0.40899999999999997</v>
      </c>
      <c r="S404" s="87">
        <v>0.129</v>
      </c>
      <c r="T404" s="87">
        <v>0.19700000000000001</v>
      </c>
      <c r="U404" s="87">
        <v>2E-3</v>
      </c>
      <c r="V404" s="87">
        <v>1.9E-2</v>
      </c>
      <c r="W404" s="87">
        <v>9.4E-2</v>
      </c>
      <c r="X404" s="87">
        <v>0.154</v>
      </c>
      <c r="Y404" s="87">
        <v>0</v>
      </c>
      <c r="Z404" s="87">
        <v>1.2E-2</v>
      </c>
      <c r="AA404" s="87">
        <v>1.4E-2</v>
      </c>
      <c r="AB404" s="87">
        <v>4.2999999999999997E-2</v>
      </c>
    </row>
    <row r="405" spans="1:28" s="10" customFormat="1" x14ac:dyDescent="0.25">
      <c r="A405" s="39" t="s">
        <v>657</v>
      </c>
      <c r="B405" s="87" t="s">
        <v>203</v>
      </c>
      <c r="C405" s="87">
        <v>0.44251790425932908</v>
      </c>
      <c r="D405" s="87">
        <v>0.2205050885789672</v>
      </c>
      <c r="E405" s="87">
        <v>0.26347531096871468</v>
      </c>
      <c r="F405" s="87">
        <v>7.5386355069732378E-3</v>
      </c>
      <c r="G405" s="87">
        <v>4.2970222389747459E-2</v>
      </c>
      <c r="H405" s="87">
        <v>7.538635506973238E-4</v>
      </c>
      <c r="I405" s="87">
        <v>2.2238974745571051E-2</v>
      </c>
      <c r="J405" s="86">
        <v>0.99999999999999989</v>
      </c>
      <c r="K405" s="89">
        <v>2653</v>
      </c>
      <c r="L405" s="39"/>
      <c r="M405" s="87" t="s">
        <v>203</v>
      </c>
      <c r="N405" s="87" t="s">
        <v>203</v>
      </c>
      <c r="O405" s="87">
        <v>0.42399999999999999</v>
      </c>
      <c r="P405" s="87">
        <v>0.46100000000000002</v>
      </c>
      <c r="Q405" s="87">
        <v>0.20499999999999999</v>
      </c>
      <c r="R405" s="87">
        <v>0.23699999999999999</v>
      </c>
      <c r="S405" s="87">
        <v>0.247</v>
      </c>
      <c r="T405" s="87">
        <v>0.28100000000000003</v>
      </c>
      <c r="U405" s="87">
        <v>5.0000000000000001E-3</v>
      </c>
      <c r="V405" s="87">
        <v>1.2E-2</v>
      </c>
      <c r="W405" s="87">
        <v>3.5999999999999997E-2</v>
      </c>
      <c r="X405" s="87">
        <v>5.0999999999999997E-2</v>
      </c>
      <c r="Y405" s="87">
        <v>0</v>
      </c>
      <c r="Z405" s="87">
        <v>3.0000000000000001E-3</v>
      </c>
      <c r="AA405" s="87">
        <v>1.7000000000000001E-2</v>
      </c>
      <c r="AB405" s="87">
        <v>2.9000000000000001E-2</v>
      </c>
    </row>
    <row r="406" spans="1:28" s="10" customFormat="1" x14ac:dyDescent="0.25">
      <c r="A406" s="39" t="s">
        <v>658</v>
      </c>
      <c r="B406" s="87" t="s">
        <v>203</v>
      </c>
      <c r="C406" s="87">
        <v>0.58616863905325445</v>
      </c>
      <c r="D406" s="87">
        <v>0.24038461538461539</v>
      </c>
      <c r="E406" s="87">
        <v>8.2840236686390539E-2</v>
      </c>
      <c r="F406" s="87">
        <v>6.6568047337278108E-3</v>
      </c>
      <c r="G406" s="87">
        <v>6.2869822485207102E-2</v>
      </c>
      <c r="H406" s="87">
        <v>3.6982248520710058E-4</v>
      </c>
      <c r="I406" s="87">
        <v>2.0710059171597635E-2</v>
      </c>
      <c r="J406" s="86">
        <v>1</v>
      </c>
      <c r="K406" s="89">
        <v>2704</v>
      </c>
      <c r="L406" s="39"/>
      <c r="M406" s="87" t="s">
        <v>203</v>
      </c>
      <c r="N406" s="87" t="s">
        <v>203</v>
      </c>
      <c r="O406" s="87">
        <v>0.56699999999999995</v>
      </c>
      <c r="P406" s="87">
        <v>0.60499999999999998</v>
      </c>
      <c r="Q406" s="87">
        <v>0.22500000000000001</v>
      </c>
      <c r="R406" s="87">
        <v>0.25700000000000001</v>
      </c>
      <c r="S406" s="87">
        <v>7.2999999999999995E-2</v>
      </c>
      <c r="T406" s="87">
        <v>9.4E-2</v>
      </c>
      <c r="U406" s="87">
        <v>4.0000000000000001E-3</v>
      </c>
      <c r="V406" s="87">
        <v>0.01</v>
      </c>
      <c r="W406" s="87">
        <v>5.3999999999999999E-2</v>
      </c>
      <c r="X406" s="87">
        <v>7.2999999999999995E-2</v>
      </c>
      <c r="Y406" s="87">
        <v>0</v>
      </c>
      <c r="Z406" s="87">
        <v>2E-3</v>
      </c>
      <c r="AA406" s="87">
        <v>1.6E-2</v>
      </c>
      <c r="AB406" s="87">
        <v>2.7E-2</v>
      </c>
    </row>
    <row r="407" spans="1:28" s="10" customFormat="1" x14ac:dyDescent="0.25">
      <c r="A407" s="39" t="s">
        <v>659</v>
      </c>
      <c r="B407" s="87" t="s">
        <v>203</v>
      </c>
      <c r="C407" s="87">
        <v>0.42775556824671618</v>
      </c>
      <c r="D407" s="87">
        <v>0.32667047401484867</v>
      </c>
      <c r="E407" s="87">
        <v>0.143917761279269</v>
      </c>
      <c r="F407" s="87">
        <v>2.2844089091947459E-3</v>
      </c>
      <c r="G407" s="87">
        <v>8.223872073101085E-2</v>
      </c>
      <c r="H407" s="87" t="s">
        <v>203</v>
      </c>
      <c r="I407" s="87">
        <v>1.7133066818960593E-2</v>
      </c>
      <c r="J407" s="86">
        <v>1.0000000000000002</v>
      </c>
      <c r="K407" s="89">
        <v>1751</v>
      </c>
      <c r="L407" s="39"/>
      <c r="M407" s="87" t="s">
        <v>203</v>
      </c>
      <c r="N407" s="87" t="s">
        <v>203</v>
      </c>
      <c r="O407" s="87">
        <v>0.40500000000000003</v>
      </c>
      <c r="P407" s="87">
        <v>0.45100000000000001</v>
      </c>
      <c r="Q407" s="87">
        <v>0.30499999999999999</v>
      </c>
      <c r="R407" s="87">
        <v>0.34899999999999998</v>
      </c>
      <c r="S407" s="87">
        <v>0.128</v>
      </c>
      <c r="T407" s="87">
        <v>0.161</v>
      </c>
      <c r="U407" s="87">
        <v>1E-3</v>
      </c>
      <c r="V407" s="87">
        <v>6.0000000000000001E-3</v>
      </c>
      <c r="W407" s="87">
        <v>7.0000000000000007E-2</v>
      </c>
      <c r="X407" s="87">
        <v>9.6000000000000002E-2</v>
      </c>
      <c r="Y407" s="87" t="s">
        <v>203</v>
      </c>
      <c r="Z407" s="87" t="s">
        <v>203</v>
      </c>
      <c r="AA407" s="87">
        <v>1.2E-2</v>
      </c>
      <c r="AB407" s="87">
        <v>2.4E-2</v>
      </c>
    </row>
    <row r="408" spans="1:28" s="10" customFormat="1" x14ac:dyDescent="0.25">
      <c r="A408" s="39" t="s">
        <v>660</v>
      </c>
      <c r="B408" s="87" t="s">
        <v>203</v>
      </c>
      <c r="C408" s="87">
        <v>0.2353515625</v>
      </c>
      <c r="D408" s="87">
        <v>0.515625</v>
      </c>
      <c r="E408" s="87">
        <v>0.12955729166666666</v>
      </c>
      <c r="F408" s="87">
        <v>1.3020833333333334E-2</v>
      </c>
      <c r="G408" s="87">
        <v>5.6315104166666664E-2</v>
      </c>
      <c r="H408" s="87" t="s">
        <v>203</v>
      </c>
      <c r="I408" s="87">
        <v>5.0130208333333336E-2</v>
      </c>
      <c r="J408" s="86">
        <v>1</v>
      </c>
      <c r="K408" s="89">
        <v>3072</v>
      </c>
      <c r="L408" s="39"/>
      <c r="M408" s="87" t="s">
        <v>203</v>
      </c>
      <c r="N408" s="87" t="s">
        <v>203</v>
      </c>
      <c r="O408" s="87">
        <v>0.221</v>
      </c>
      <c r="P408" s="87">
        <v>0.251</v>
      </c>
      <c r="Q408" s="87">
        <v>0.498</v>
      </c>
      <c r="R408" s="87">
        <v>0.53300000000000003</v>
      </c>
      <c r="S408" s="87">
        <v>0.11799999999999999</v>
      </c>
      <c r="T408" s="87">
        <v>0.14199999999999999</v>
      </c>
      <c r="U408" s="87">
        <v>0.01</v>
      </c>
      <c r="V408" s="87">
        <v>1.7999999999999999E-2</v>
      </c>
      <c r="W408" s="87">
        <v>4.9000000000000002E-2</v>
      </c>
      <c r="X408" s="87">
        <v>6.5000000000000002E-2</v>
      </c>
      <c r="Y408" s="87" t="s">
        <v>203</v>
      </c>
      <c r="Z408" s="87" t="s">
        <v>203</v>
      </c>
      <c r="AA408" s="87">
        <v>4.2999999999999997E-2</v>
      </c>
      <c r="AB408" s="87">
        <v>5.8000000000000003E-2</v>
      </c>
    </row>
    <row r="409" spans="1:28" s="10" customFormat="1" x14ac:dyDescent="0.25">
      <c r="A409" s="39" t="s">
        <v>661</v>
      </c>
      <c r="B409" s="87" t="s">
        <v>203</v>
      </c>
      <c r="C409" s="87">
        <v>0.40134153158188934</v>
      </c>
      <c r="D409" s="87">
        <v>0.27501397428731134</v>
      </c>
      <c r="E409" s="87">
        <v>0.10285075461151481</v>
      </c>
      <c r="F409" s="87">
        <v>1.5651201788708775E-2</v>
      </c>
      <c r="G409" s="87">
        <v>0.16880939072107323</v>
      </c>
      <c r="H409" s="87">
        <v>1.1179429849077697E-3</v>
      </c>
      <c r="I409" s="87">
        <v>3.5215204024594743E-2</v>
      </c>
      <c r="J409" s="86">
        <v>1</v>
      </c>
      <c r="K409" s="89">
        <v>1789</v>
      </c>
      <c r="L409" s="39"/>
      <c r="M409" s="87" t="s">
        <v>203</v>
      </c>
      <c r="N409" s="87" t="s">
        <v>203</v>
      </c>
      <c r="O409" s="87">
        <v>0.379</v>
      </c>
      <c r="P409" s="87">
        <v>0.42399999999999999</v>
      </c>
      <c r="Q409" s="87">
        <v>0.255</v>
      </c>
      <c r="R409" s="87">
        <v>0.29599999999999999</v>
      </c>
      <c r="S409" s="87">
        <v>0.09</v>
      </c>
      <c r="T409" s="87">
        <v>0.11799999999999999</v>
      </c>
      <c r="U409" s="87">
        <v>1.0999999999999999E-2</v>
      </c>
      <c r="V409" s="87">
        <v>2.3E-2</v>
      </c>
      <c r="W409" s="87">
        <v>0.152</v>
      </c>
      <c r="X409" s="87">
        <v>0.187</v>
      </c>
      <c r="Y409" s="87">
        <v>0</v>
      </c>
      <c r="Z409" s="87">
        <v>4.0000000000000001E-3</v>
      </c>
      <c r="AA409" s="87">
        <v>2.8000000000000001E-2</v>
      </c>
      <c r="AB409" s="87">
        <v>4.4999999999999998E-2</v>
      </c>
    </row>
    <row r="410" spans="1:28" s="10" customFormat="1" x14ac:dyDescent="0.25">
      <c r="A410" s="39" t="s">
        <v>662</v>
      </c>
      <c r="B410" s="87" t="s">
        <v>203</v>
      </c>
      <c r="C410" s="87">
        <v>0.27653812824956675</v>
      </c>
      <c r="D410" s="87">
        <v>0.31542461005199307</v>
      </c>
      <c r="E410" s="87">
        <v>0.14958838821490467</v>
      </c>
      <c r="F410" s="87">
        <v>2.0255632582322356E-2</v>
      </c>
      <c r="G410" s="87">
        <v>0.20873050259965337</v>
      </c>
      <c r="H410" s="87">
        <v>8.6655112651646442E-4</v>
      </c>
      <c r="I410" s="87">
        <v>2.8596187175043329E-2</v>
      </c>
      <c r="J410" s="86">
        <v>1</v>
      </c>
      <c r="K410" s="89">
        <v>9232</v>
      </c>
      <c r="L410" s="39"/>
      <c r="M410" s="87" t="s">
        <v>203</v>
      </c>
      <c r="N410" s="87" t="s">
        <v>203</v>
      </c>
      <c r="O410" s="87">
        <v>0.26800000000000002</v>
      </c>
      <c r="P410" s="87">
        <v>0.28599999999999998</v>
      </c>
      <c r="Q410" s="87">
        <v>0.30599999999999999</v>
      </c>
      <c r="R410" s="87">
        <v>0.32500000000000001</v>
      </c>
      <c r="S410" s="87">
        <v>0.14199999999999999</v>
      </c>
      <c r="T410" s="87">
        <v>0.157</v>
      </c>
      <c r="U410" s="87">
        <v>1.7999999999999999E-2</v>
      </c>
      <c r="V410" s="87">
        <v>2.3E-2</v>
      </c>
      <c r="W410" s="87">
        <v>0.20100000000000001</v>
      </c>
      <c r="X410" s="87">
        <v>0.217</v>
      </c>
      <c r="Y410" s="87">
        <v>0</v>
      </c>
      <c r="Z410" s="87">
        <v>2E-3</v>
      </c>
      <c r="AA410" s="87">
        <v>2.5000000000000001E-2</v>
      </c>
      <c r="AB410" s="87">
        <v>3.2000000000000001E-2</v>
      </c>
    </row>
    <row r="411" spans="1:28" s="10" customFormat="1" x14ac:dyDescent="0.25">
      <c r="A411" s="39" t="s">
        <v>663</v>
      </c>
      <c r="B411" s="87" t="s">
        <v>203</v>
      </c>
      <c r="C411" s="87">
        <v>3.4070951879171057E-2</v>
      </c>
      <c r="D411" s="87">
        <v>0.26870389884088514</v>
      </c>
      <c r="E411" s="87">
        <v>0.10748155953635406</v>
      </c>
      <c r="F411" s="87">
        <v>3.0909729539866527E-2</v>
      </c>
      <c r="G411" s="87">
        <v>0.52792413066385668</v>
      </c>
      <c r="H411" s="87">
        <v>2.4587284861257463E-3</v>
      </c>
      <c r="I411" s="87">
        <v>2.8451001053740779E-2</v>
      </c>
      <c r="J411" s="86">
        <v>0.99999999999999989</v>
      </c>
      <c r="K411" s="89">
        <v>2847</v>
      </c>
      <c r="L411" s="39"/>
      <c r="M411" s="87" t="s">
        <v>203</v>
      </c>
      <c r="N411" s="87" t="s">
        <v>203</v>
      </c>
      <c r="O411" s="87">
        <v>2.8000000000000001E-2</v>
      </c>
      <c r="P411" s="87">
        <v>4.1000000000000002E-2</v>
      </c>
      <c r="Q411" s="87">
        <v>0.253</v>
      </c>
      <c r="R411" s="87">
        <v>0.28499999999999998</v>
      </c>
      <c r="S411" s="87">
        <v>9.7000000000000003E-2</v>
      </c>
      <c r="T411" s="87">
        <v>0.11899999999999999</v>
      </c>
      <c r="U411" s="87">
        <v>2.5000000000000001E-2</v>
      </c>
      <c r="V411" s="87">
        <v>3.7999999999999999E-2</v>
      </c>
      <c r="W411" s="87">
        <v>0.51</v>
      </c>
      <c r="X411" s="87">
        <v>0.54600000000000004</v>
      </c>
      <c r="Y411" s="87">
        <v>1E-3</v>
      </c>
      <c r="Z411" s="87">
        <v>5.0000000000000001E-3</v>
      </c>
      <c r="AA411" s="87">
        <v>2.3E-2</v>
      </c>
      <c r="AB411" s="87">
        <v>3.5000000000000003E-2</v>
      </c>
    </row>
    <row r="412" spans="1:28" s="10" customFormat="1" x14ac:dyDescent="0.25">
      <c r="A412" s="39" t="s">
        <v>664</v>
      </c>
      <c r="B412" s="87" t="s">
        <v>203</v>
      </c>
      <c r="C412" s="87">
        <v>0.20035513465522345</v>
      </c>
      <c r="D412" s="87">
        <v>0.50725066587747858</v>
      </c>
      <c r="E412" s="87">
        <v>7.8425569695176084E-2</v>
      </c>
      <c r="F412" s="87">
        <v>6.2148564664101808E-3</v>
      </c>
      <c r="G412" s="87">
        <v>0.13317549570878959</v>
      </c>
      <c r="H412" s="87">
        <v>3.5513465522343888E-3</v>
      </c>
      <c r="I412" s="87">
        <v>7.1026931044687783E-2</v>
      </c>
      <c r="J412" s="86">
        <v>1.0000000000000002</v>
      </c>
      <c r="K412" s="89">
        <v>3379</v>
      </c>
      <c r="L412" s="39"/>
      <c r="M412" s="87" t="s">
        <v>203</v>
      </c>
      <c r="N412" s="87" t="s">
        <v>203</v>
      </c>
      <c r="O412" s="87">
        <v>0.187</v>
      </c>
      <c r="P412" s="87">
        <v>0.214</v>
      </c>
      <c r="Q412" s="87">
        <v>0.49</v>
      </c>
      <c r="R412" s="87">
        <v>0.52400000000000002</v>
      </c>
      <c r="S412" s="87">
        <v>7.0000000000000007E-2</v>
      </c>
      <c r="T412" s="87">
        <v>8.7999999999999995E-2</v>
      </c>
      <c r="U412" s="87">
        <v>4.0000000000000001E-3</v>
      </c>
      <c r="V412" s="87">
        <v>8.9999999999999993E-3</v>
      </c>
      <c r="W412" s="87">
        <v>0.122</v>
      </c>
      <c r="X412" s="87">
        <v>0.14499999999999999</v>
      </c>
      <c r="Y412" s="87">
        <v>2E-3</v>
      </c>
      <c r="Z412" s="87">
        <v>6.0000000000000001E-3</v>
      </c>
      <c r="AA412" s="87">
        <v>6.3E-2</v>
      </c>
      <c r="AB412" s="87">
        <v>0.08</v>
      </c>
    </row>
    <row r="413" spans="1:28" s="10" customFormat="1" x14ac:dyDescent="0.25">
      <c r="A413" s="39" t="s">
        <v>665</v>
      </c>
      <c r="B413" s="87" t="s">
        <v>203</v>
      </c>
      <c r="C413" s="87">
        <v>9.1928251121076235E-2</v>
      </c>
      <c r="D413" s="87">
        <v>0.22346786248131539</v>
      </c>
      <c r="E413" s="87">
        <v>8.1464872944693567E-2</v>
      </c>
      <c r="F413" s="87">
        <v>5.3811659192825115E-2</v>
      </c>
      <c r="G413" s="87">
        <v>0.50747384155455899</v>
      </c>
      <c r="H413" s="87">
        <v>7.4738415545590436E-4</v>
      </c>
      <c r="I413" s="87">
        <v>4.1106128550074741E-2</v>
      </c>
      <c r="J413" s="86">
        <v>1</v>
      </c>
      <c r="K413" s="89">
        <v>1338</v>
      </c>
      <c r="L413" s="39"/>
      <c r="M413" s="87" t="s">
        <v>203</v>
      </c>
      <c r="N413" s="87" t="s">
        <v>203</v>
      </c>
      <c r="O413" s="87">
        <v>7.8E-2</v>
      </c>
      <c r="P413" s="87">
        <v>0.109</v>
      </c>
      <c r="Q413" s="87">
        <v>0.20200000000000001</v>
      </c>
      <c r="R413" s="87">
        <v>0.247</v>
      </c>
      <c r="S413" s="87">
        <v>6.8000000000000005E-2</v>
      </c>
      <c r="T413" s="87">
        <v>9.7000000000000003E-2</v>
      </c>
      <c r="U413" s="87">
        <v>4.2999999999999997E-2</v>
      </c>
      <c r="V413" s="87">
        <v>6.7000000000000004E-2</v>
      </c>
      <c r="W413" s="87">
        <v>0.48099999999999998</v>
      </c>
      <c r="X413" s="87">
        <v>0.53400000000000003</v>
      </c>
      <c r="Y413" s="87">
        <v>0</v>
      </c>
      <c r="Z413" s="87">
        <v>4.0000000000000001E-3</v>
      </c>
      <c r="AA413" s="87">
        <v>3.2000000000000001E-2</v>
      </c>
      <c r="AB413" s="87">
        <v>5.2999999999999999E-2</v>
      </c>
    </row>
    <row r="414" spans="1:28" s="10" customFormat="1" x14ac:dyDescent="0.25">
      <c r="A414" s="39" t="s">
        <v>666</v>
      </c>
      <c r="B414" s="87" t="s">
        <v>203</v>
      </c>
      <c r="C414" s="87">
        <v>0.14850869925434962</v>
      </c>
      <c r="D414" s="87">
        <v>0.25745650372825185</v>
      </c>
      <c r="E414" s="87">
        <v>0.12862468931234466</v>
      </c>
      <c r="F414" s="87">
        <v>1.9884009942004972E-2</v>
      </c>
      <c r="G414" s="87">
        <v>0.40658657829328915</v>
      </c>
      <c r="H414" s="87">
        <v>1.2427506213753107E-3</v>
      </c>
      <c r="I414" s="87">
        <v>3.7696768848384424E-2</v>
      </c>
      <c r="J414" s="86">
        <v>1</v>
      </c>
      <c r="K414" s="89">
        <v>4828</v>
      </c>
      <c r="L414" s="39"/>
      <c r="M414" s="87" t="s">
        <v>203</v>
      </c>
      <c r="N414" s="87" t="s">
        <v>203</v>
      </c>
      <c r="O414" s="87">
        <v>0.13900000000000001</v>
      </c>
      <c r="P414" s="87">
        <v>0.159</v>
      </c>
      <c r="Q414" s="87">
        <v>0.245</v>
      </c>
      <c r="R414" s="87">
        <v>0.27</v>
      </c>
      <c r="S414" s="87">
        <v>0.11899999999999999</v>
      </c>
      <c r="T414" s="87">
        <v>0.13800000000000001</v>
      </c>
      <c r="U414" s="87">
        <v>1.6E-2</v>
      </c>
      <c r="V414" s="87">
        <v>2.4E-2</v>
      </c>
      <c r="W414" s="87">
        <v>0.39300000000000002</v>
      </c>
      <c r="X414" s="87">
        <v>0.42099999999999999</v>
      </c>
      <c r="Y414" s="87">
        <v>1E-3</v>
      </c>
      <c r="Z414" s="87">
        <v>3.0000000000000001E-3</v>
      </c>
      <c r="AA414" s="87">
        <v>3.3000000000000002E-2</v>
      </c>
      <c r="AB414" s="87">
        <v>4.2999999999999997E-2</v>
      </c>
    </row>
    <row r="415" spans="1:28" s="10" customFormat="1" x14ac:dyDescent="0.25">
      <c r="A415" s="39" t="s">
        <v>667</v>
      </c>
      <c r="B415" s="87" t="s">
        <v>203</v>
      </c>
      <c r="C415" s="87">
        <v>0.27733647922401361</v>
      </c>
      <c r="D415" s="87">
        <v>0.23266483156376982</v>
      </c>
      <c r="E415" s="87">
        <v>0.11440555774020186</v>
      </c>
      <c r="F415" s="87">
        <v>1.6437278804561542E-2</v>
      </c>
      <c r="G415" s="87">
        <v>0.33296631275396515</v>
      </c>
      <c r="H415" s="87">
        <v>1.1534932494429151E-3</v>
      </c>
      <c r="I415" s="87">
        <v>2.5036046664045093E-2</v>
      </c>
      <c r="J415" s="86">
        <v>1</v>
      </c>
      <c r="K415" s="89">
        <v>38145</v>
      </c>
      <c r="L415" s="39"/>
      <c r="M415" s="87" t="s">
        <v>203</v>
      </c>
      <c r="N415" s="87" t="s">
        <v>203</v>
      </c>
      <c r="O415" s="87">
        <v>0.27300000000000002</v>
      </c>
      <c r="P415" s="87">
        <v>0.28199999999999997</v>
      </c>
      <c r="Q415" s="87">
        <v>0.22800000000000001</v>
      </c>
      <c r="R415" s="87">
        <v>0.23699999999999999</v>
      </c>
      <c r="S415" s="87">
        <v>0.111</v>
      </c>
      <c r="T415" s="87">
        <v>0.11799999999999999</v>
      </c>
      <c r="U415" s="87">
        <v>1.4999999999999999E-2</v>
      </c>
      <c r="V415" s="87">
        <v>1.7999999999999999E-2</v>
      </c>
      <c r="W415" s="87">
        <v>0.32800000000000001</v>
      </c>
      <c r="X415" s="87">
        <v>0.33800000000000002</v>
      </c>
      <c r="Y415" s="87">
        <v>1E-3</v>
      </c>
      <c r="Z415" s="87">
        <v>2E-3</v>
      </c>
      <c r="AA415" s="87">
        <v>2.4E-2</v>
      </c>
      <c r="AB415" s="87">
        <v>2.7E-2</v>
      </c>
    </row>
    <row r="416" spans="1:28" s="10" customFormat="1" x14ac:dyDescent="0.25">
      <c r="A416" s="39" t="s">
        <v>668</v>
      </c>
      <c r="B416" s="87" t="s">
        <v>203</v>
      </c>
      <c r="C416" s="87">
        <v>0.74367088607594933</v>
      </c>
      <c r="D416" s="87">
        <v>0.12658227848101267</v>
      </c>
      <c r="E416" s="87">
        <v>3.1645569620253167E-2</v>
      </c>
      <c r="F416" s="87">
        <v>3.1645569620253164E-3</v>
      </c>
      <c r="G416" s="87">
        <v>6.0126582278481014E-2</v>
      </c>
      <c r="H416" s="87" t="s">
        <v>203</v>
      </c>
      <c r="I416" s="87">
        <v>3.4810126582278479E-2</v>
      </c>
      <c r="J416" s="86">
        <v>0.99999999999999989</v>
      </c>
      <c r="K416" s="89">
        <v>316</v>
      </c>
      <c r="L416" s="39"/>
      <c r="M416" s="87" t="s">
        <v>203</v>
      </c>
      <c r="N416" s="87" t="s">
        <v>203</v>
      </c>
      <c r="O416" s="87">
        <v>0.69299999999999995</v>
      </c>
      <c r="P416" s="87">
        <v>0.78900000000000003</v>
      </c>
      <c r="Q416" s="87">
        <v>9.4E-2</v>
      </c>
      <c r="R416" s="87">
        <v>0.16800000000000001</v>
      </c>
      <c r="S416" s="87">
        <v>1.7000000000000001E-2</v>
      </c>
      <c r="T416" s="87">
        <v>5.7000000000000002E-2</v>
      </c>
      <c r="U416" s="87">
        <v>1E-3</v>
      </c>
      <c r="V416" s="87">
        <v>1.7999999999999999E-2</v>
      </c>
      <c r="W416" s="87">
        <v>3.9E-2</v>
      </c>
      <c r="X416" s="87">
        <v>9.1999999999999998E-2</v>
      </c>
      <c r="Y416" s="87" t="s">
        <v>203</v>
      </c>
      <c r="Z416" s="87" t="s">
        <v>203</v>
      </c>
      <c r="AA416" s="87">
        <v>0.02</v>
      </c>
      <c r="AB416" s="87">
        <v>6.0999999999999999E-2</v>
      </c>
    </row>
    <row r="417" spans="1:28" s="10" customFormat="1" x14ac:dyDescent="0.25">
      <c r="A417" s="39" t="s">
        <v>669</v>
      </c>
      <c r="B417" s="87" t="s">
        <v>203</v>
      </c>
      <c r="C417" s="87">
        <v>0.60512169628191725</v>
      </c>
      <c r="D417" s="87">
        <v>0.27236075854860387</v>
      </c>
      <c r="E417" s="87">
        <v>4.2780349410183667E-2</v>
      </c>
      <c r="F417" s="87">
        <v>3.7330147827385396E-3</v>
      </c>
      <c r="G417" s="87">
        <v>1.8142451844109304E-2</v>
      </c>
      <c r="H417" s="87">
        <v>3.7330147827385399E-4</v>
      </c>
      <c r="I417" s="87">
        <v>5.7488427654173509E-2</v>
      </c>
      <c r="J417" s="86">
        <v>1.0000000000000002</v>
      </c>
      <c r="K417" s="89">
        <v>13394</v>
      </c>
      <c r="L417" s="39"/>
      <c r="M417" s="87" t="s">
        <v>203</v>
      </c>
      <c r="N417" s="87" t="s">
        <v>203</v>
      </c>
      <c r="O417" s="87">
        <v>0.59699999999999998</v>
      </c>
      <c r="P417" s="87">
        <v>0.61299999999999999</v>
      </c>
      <c r="Q417" s="87">
        <v>0.26500000000000001</v>
      </c>
      <c r="R417" s="87">
        <v>0.28000000000000003</v>
      </c>
      <c r="S417" s="87">
        <v>3.9E-2</v>
      </c>
      <c r="T417" s="87">
        <v>4.5999999999999999E-2</v>
      </c>
      <c r="U417" s="87">
        <v>3.0000000000000001E-3</v>
      </c>
      <c r="V417" s="87">
        <v>5.0000000000000001E-3</v>
      </c>
      <c r="W417" s="87">
        <v>1.6E-2</v>
      </c>
      <c r="X417" s="87">
        <v>2.1000000000000001E-2</v>
      </c>
      <c r="Y417" s="87">
        <v>0</v>
      </c>
      <c r="Z417" s="87">
        <v>1E-3</v>
      </c>
      <c r="AA417" s="87">
        <v>5.3999999999999999E-2</v>
      </c>
      <c r="AB417" s="87">
        <v>6.2E-2</v>
      </c>
    </row>
    <row r="418" spans="1:28" s="10" customFormat="1" x14ac:dyDescent="0.25">
      <c r="A418" s="39" t="s">
        <v>670</v>
      </c>
      <c r="B418" s="87" t="s">
        <v>203</v>
      </c>
      <c r="C418" s="87">
        <v>5.3030303030303034E-3</v>
      </c>
      <c r="D418" s="87">
        <v>0.37537878787878787</v>
      </c>
      <c r="E418" s="87">
        <v>0.19848484848484849</v>
      </c>
      <c r="F418" s="87">
        <v>3.0681818181818182E-2</v>
      </c>
      <c r="G418" s="87">
        <v>0.33825757575757576</v>
      </c>
      <c r="H418" s="87">
        <v>1.893939393939394E-3</v>
      </c>
      <c r="I418" s="87">
        <v>0.05</v>
      </c>
      <c r="J418" s="86">
        <v>1</v>
      </c>
      <c r="K418" s="89">
        <v>2640</v>
      </c>
      <c r="L418" s="39"/>
      <c r="M418" s="87" t="s">
        <v>203</v>
      </c>
      <c r="N418" s="87" t="s">
        <v>203</v>
      </c>
      <c r="O418" s="87">
        <v>3.0000000000000001E-3</v>
      </c>
      <c r="P418" s="87">
        <v>8.9999999999999993E-3</v>
      </c>
      <c r="Q418" s="87">
        <v>0.35699999999999998</v>
      </c>
      <c r="R418" s="87">
        <v>0.39400000000000002</v>
      </c>
      <c r="S418" s="87">
        <v>0.184</v>
      </c>
      <c r="T418" s="87">
        <v>0.214</v>
      </c>
      <c r="U418" s="87">
        <v>2.5000000000000001E-2</v>
      </c>
      <c r="V418" s="87">
        <v>3.7999999999999999E-2</v>
      </c>
      <c r="W418" s="87">
        <v>0.32</v>
      </c>
      <c r="X418" s="87">
        <v>0.35699999999999998</v>
      </c>
      <c r="Y418" s="87">
        <v>1E-3</v>
      </c>
      <c r="Z418" s="87">
        <v>4.0000000000000001E-3</v>
      </c>
      <c r="AA418" s="87">
        <v>4.2000000000000003E-2</v>
      </c>
      <c r="AB418" s="87">
        <v>5.8999999999999997E-2</v>
      </c>
    </row>
    <row r="419" spans="1:28" s="10" customFormat="1" x14ac:dyDescent="0.25">
      <c r="A419" s="39" t="s">
        <v>671</v>
      </c>
      <c r="B419" s="87" t="s">
        <v>203</v>
      </c>
      <c r="C419" s="87">
        <v>0.2404692082111437</v>
      </c>
      <c r="D419" s="87">
        <v>0.25513196480938416</v>
      </c>
      <c r="E419" s="87">
        <v>0.16380393799748638</v>
      </c>
      <c r="F419" s="87">
        <v>2.0527859237536656E-2</v>
      </c>
      <c r="G419" s="87">
        <v>0.30205278592375367</v>
      </c>
      <c r="H419" s="87" t="s">
        <v>203</v>
      </c>
      <c r="I419" s="87">
        <v>1.8014243820695434E-2</v>
      </c>
      <c r="J419" s="86">
        <v>1</v>
      </c>
      <c r="K419" s="89">
        <v>2387</v>
      </c>
      <c r="L419" s="39"/>
      <c r="M419" s="87" t="s">
        <v>203</v>
      </c>
      <c r="N419" s="87" t="s">
        <v>203</v>
      </c>
      <c r="O419" s="87">
        <v>0.224</v>
      </c>
      <c r="P419" s="87">
        <v>0.25800000000000001</v>
      </c>
      <c r="Q419" s="87">
        <v>0.23799999999999999</v>
      </c>
      <c r="R419" s="87">
        <v>0.27300000000000002</v>
      </c>
      <c r="S419" s="87">
        <v>0.14899999999999999</v>
      </c>
      <c r="T419" s="87">
        <v>0.17899999999999999</v>
      </c>
      <c r="U419" s="87">
        <v>1.6E-2</v>
      </c>
      <c r="V419" s="87">
        <v>2.7E-2</v>
      </c>
      <c r="W419" s="87">
        <v>0.28399999999999997</v>
      </c>
      <c r="X419" s="87">
        <v>0.32100000000000001</v>
      </c>
      <c r="Y419" s="87" t="s">
        <v>203</v>
      </c>
      <c r="Z419" s="87" t="s">
        <v>203</v>
      </c>
      <c r="AA419" s="87">
        <v>1.2999999999999999E-2</v>
      </c>
      <c r="AB419" s="87">
        <v>2.4E-2</v>
      </c>
    </row>
    <row r="420" spans="1:28" s="10" customFormat="1" x14ac:dyDescent="0.25">
      <c r="A420" s="39" t="s">
        <v>672</v>
      </c>
      <c r="B420" s="87" t="s">
        <v>203</v>
      </c>
      <c r="C420" s="87">
        <v>0.20413763985644923</v>
      </c>
      <c r="D420" s="87">
        <v>0.35866582225036941</v>
      </c>
      <c r="E420" s="87">
        <v>8.8030398986700439E-2</v>
      </c>
      <c r="F420" s="87">
        <v>1.2455140384209416E-2</v>
      </c>
      <c r="G420" s="87">
        <v>0.31285623812539581</v>
      </c>
      <c r="H420" s="87">
        <v>1.8999366687777073E-3</v>
      </c>
      <c r="I420" s="87">
        <v>2.1954823728097952E-2</v>
      </c>
      <c r="J420" s="86">
        <v>1</v>
      </c>
      <c r="K420" s="89">
        <v>4737</v>
      </c>
      <c r="L420" s="39"/>
      <c r="M420" s="87" t="s">
        <v>203</v>
      </c>
      <c r="N420" s="87" t="s">
        <v>203</v>
      </c>
      <c r="O420" s="87">
        <v>0.193</v>
      </c>
      <c r="P420" s="87">
        <v>0.216</v>
      </c>
      <c r="Q420" s="87">
        <v>0.34499999999999997</v>
      </c>
      <c r="R420" s="87">
        <v>0.372</v>
      </c>
      <c r="S420" s="87">
        <v>0.08</v>
      </c>
      <c r="T420" s="87">
        <v>9.6000000000000002E-2</v>
      </c>
      <c r="U420" s="87">
        <v>0.01</v>
      </c>
      <c r="V420" s="87">
        <v>1.6E-2</v>
      </c>
      <c r="W420" s="87">
        <v>0.3</v>
      </c>
      <c r="X420" s="87">
        <v>0.32600000000000001</v>
      </c>
      <c r="Y420" s="87">
        <v>1E-3</v>
      </c>
      <c r="Z420" s="87">
        <v>4.0000000000000001E-3</v>
      </c>
      <c r="AA420" s="87">
        <v>1.7999999999999999E-2</v>
      </c>
      <c r="AB420" s="87">
        <v>2.7E-2</v>
      </c>
    </row>
    <row r="421" spans="1:28" s="10" customFormat="1" x14ac:dyDescent="0.25">
      <c r="A421" s="39" t="s">
        <v>673</v>
      </c>
      <c r="B421" s="87" t="s">
        <v>203</v>
      </c>
      <c r="C421" s="87">
        <v>0.2674921550335001</v>
      </c>
      <c r="D421" s="87">
        <v>0.32796200491900601</v>
      </c>
      <c r="E421" s="87">
        <v>0.10329912645237893</v>
      </c>
      <c r="F421" s="87">
        <v>1.4332965821389196E-2</v>
      </c>
      <c r="G421" s="87">
        <v>0.2522262742769909</v>
      </c>
      <c r="H421" s="87">
        <v>7.6329403782546008E-4</v>
      </c>
      <c r="I421" s="87">
        <v>3.392417945890934E-2</v>
      </c>
      <c r="J421" s="86">
        <v>1</v>
      </c>
      <c r="K421" s="89">
        <v>11791</v>
      </c>
      <c r="L421" s="39"/>
      <c r="M421" s="87" t="s">
        <v>203</v>
      </c>
      <c r="N421" s="87" t="s">
        <v>203</v>
      </c>
      <c r="O421" s="87">
        <v>0.26</v>
      </c>
      <c r="P421" s="87">
        <v>0.27600000000000002</v>
      </c>
      <c r="Q421" s="87">
        <v>0.32</v>
      </c>
      <c r="R421" s="87">
        <v>0.33600000000000002</v>
      </c>
      <c r="S421" s="87">
        <v>9.8000000000000004E-2</v>
      </c>
      <c r="T421" s="87">
        <v>0.109</v>
      </c>
      <c r="U421" s="87">
        <v>1.2E-2</v>
      </c>
      <c r="V421" s="87">
        <v>1.7000000000000001E-2</v>
      </c>
      <c r="W421" s="87">
        <v>0.24399999999999999</v>
      </c>
      <c r="X421" s="87">
        <v>0.26</v>
      </c>
      <c r="Y421" s="87">
        <v>0</v>
      </c>
      <c r="Z421" s="87">
        <v>1E-3</v>
      </c>
      <c r="AA421" s="87">
        <v>3.1E-2</v>
      </c>
      <c r="AB421" s="87">
        <v>3.6999999999999998E-2</v>
      </c>
    </row>
    <row r="422" spans="1:28" s="10" customFormat="1" x14ac:dyDescent="0.25">
      <c r="A422" s="39" t="s">
        <v>674</v>
      </c>
      <c r="B422" s="87" t="s">
        <v>203</v>
      </c>
      <c r="C422" s="87">
        <v>0.45894351464435146</v>
      </c>
      <c r="D422" s="87">
        <v>0.18527719665271966</v>
      </c>
      <c r="E422" s="87">
        <v>5.9754184100418412E-2</v>
      </c>
      <c r="F422" s="87">
        <v>8.2243723849372383E-2</v>
      </c>
      <c r="G422" s="87">
        <v>0.19024581589958159</v>
      </c>
      <c r="H422" s="87">
        <v>6.5376569037656901E-4</v>
      </c>
      <c r="I422" s="87">
        <v>2.2881799163179915E-2</v>
      </c>
      <c r="J422" s="86">
        <v>1</v>
      </c>
      <c r="K422" s="89">
        <v>7648</v>
      </c>
      <c r="L422" s="39"/>
      <c r="M422" s="87" t="s">
        <v>203</v>
      </c>
      <c r="N422" s="87" t="s">
        <v>203</v>
      </c>
      <c r="O422" s="87">
        <v>0.44800000000000001</v>
      </c>
      <c r="P422" s="87">
        <v>0.47</v>
      </c>
      <c r="Q422" s="87">
        <v>0.17699999999999999</v>
      </c>
      <c r="R422" s="87">
        <v>0.19400000000000001</v>
      </c>
      <c r="S422" s="87">
        <v>5.5E-2</v>
      </c>
      <c r="T422" s="87">
        <v>6.5000000000000002E-2</v>
      </c>
      <c r="U422" s="87">
        <v>7.5999999999999998E-2</v>
      </c>
      <c r="V422" s="87">
        <v>8.8999999999999996E-2</v>
      </c>
      <c r="W422" s="87">
        <v>0.182</v>
      </c>
      <c r="X422" s="87">
        <v>0.19900000000000001</v>
      </c>
      <c r="Y422" s="87">
        <v>0</v>
      </c>
      <c r="Z422" s="87">
        <v>2E-3</v>
      </c>
      <c r="AA422" s="87">
        <v>0.02</v>
      </c>
      <c r="AB422" s="87">
        <v>2.5999999999999999E-2</v>
      </c>
    </row>
    <row r="423" spans="1:28" s="10" customFormat="1" x14ac:dyDescent="0.25">
      <c r="A423" s="39" t="s">
        <v>675</v>
      </c>
      <c r="B423" s="87" t="s">
        <v>203</v>
      </c>
      <c r="C423" s="87">
        <v>0.22375328083989501</v>
      </c>
      <c r="D423" s="87">
        <v>0.3851706036745407</v>
      </c>
      <c r="E423" s="87">
        <v>0.17060367454068243</v>
      </c>
      <c r="F423" s="87">
        <v>2.0341207349081365E-2</v>
      </c>
      <c r="G423" s="87">
        <v>0.18241469816272965</v>
      </c>
      <c r="H423" s="87">
        <v>1.3123359580052493E-3</v>
      </c>
      <c r="I423" s="87">
        <v>1.6404199475065617E-2</v>
      </c>
      <c r="J423" s="86">
        <v>1</v>
      </c>
      <c r="K423" s="89">
        <v>1524</v>
      </c>
      <c r="L423" s="39"/>
      <c r="M423" s="87" t="s">
        <v>203</v>
      </c>
      <c r="N423" s="87" t="s">
        <v>203</v>
      </c>
      <c r="O423" s="87">
        <v>0.20399999999999999</v>
      </c>
      <c r="P423" s="87">
        <v>0.245</v>
      </c>
      <c r="Q423" s="87">
        <v>0.36099999999999999</v>
      </c>
      <c r="R423" s="87">
        <v>0.41</v>
      </c>
      <c r="S423" s="87">
        <v>0.153</v>
      </c>
      <c r="T423" s="87">
        <v>0.19</v>
      </c>
      <c r="U423" s="87">
        <v>1.4E-2</v>
      </c>
      <c r="V423" s="87">
        <v>2.9000000000000001E-2</v>
      </c>
      <c r="W423" s="87">
        <v>0.16400000000000001</v>
      </c>
      <c r="X423" s="87">
        <v>0.20300000000000001</v>
      </c>
      <c r="Y423" s="87">
        <v>0</v>
      </c>
      <c r="Z423" s="87">
        <v>5.0000000000000001E-3</v>
      </c>
      <c r="AA423" s="87">
        <v>1.0999999999999999E-2</v>
      </c>
      <c r="AB423" s="87">
        <v>2.4E-2</v>
      </c>
    </row>
    <row r="424" spans="1:28" s="10" customFormat="1" x14ac:dyDescent="0.25">
      <c r="A424" s="39" t="s">
        <v>676</v>
      </c>
      <c r="B424" s="87" t="s">
        <v>203</v>
      </c>
      <c r="C424" s="87">
        <v>2.0942408376963353E-3</v>
      </c>
      <c r="D424" s="87">
        <v>0.48952879581151831</v>
      </c>
      <c r="E424" s="87">
        <v>0.25968586387434556</v>
      </c>
      <c r="F424" s="87">
        <v>2.356020942408377E-2</v>
      </c>
      <c r="G424" s="87">
        <v>0.18481675392670158</v>
      </c>
      <c r="H424" s="87" t="s">
        <v>203</v>
      </c>
      <c r="I424" s="87">
        <v>4.0314136125654453E-2</v>
      </c>
      <c r="J424" s="86">
        <v>1</v>
      </c>
      <c r="K424" s="89">
        <v>1910</v>
      </c>
      <c r="L424" s="39"/>
      <c r="M424" s="87" t="s">
        <v>203</v>
      </c>
      <c r="N424" s="87" t="s">
        <v>203</v>
      </c>
      <c r="O424" s="87">
        <v>1E-3</v>
      </c>
      <c r="P424" s="87">
        <v>5.0000000000000001E-3</v>
      </c>
      <c r="Q424" s="87">
        <v>0.46700000000000003</v>
      </c>
      <c r="R424" s="87">
        <v>0.51200000000000001</v>
      </c>
      <c r="S424" s="87">
        <v>0.24099999999999999</v>
      </c>
      <c r="T424" s="87">
        <v>0.28000000000000003</v>
      </c>
      <c r="U424" s="87">
        <v>1.7999999999999999E-2</v>
      </c>
      <c r="V424" s="87">
        <v>3.1E-2</v>
      </c>
      <c r="W424" s="87">
        <v>0.16800000000000001</v>
      </c>
      <c r="X424" s="87">
        <v>0.20300000000000001</v>
      </c>
      <c r="Y424" s="87" t="s">
        <v>203</v>
      </c>
      <c r="Z424" s="87" t="s">
        <v>203</v>
      </c>
      <c r="AA424" s="87">
        <v>3.2000000000000001E-2</v>
      </c>
      <c r="AB424" s="87">
        <v>0.05</v>
      </c>
    </row>
    <row r="425" spans="1:28" s="10" customFormat="1" x14ac:dyDescent="0.25">
      <c r="A425" s="39" t="s">
        <v>677</v>
      </c>
      <c r="B425" s="87" t="s">
        <v>203</v>
      </c>
      <c r="C425" s="87">
        <v>0.11591355599214145</v>
      </c>
      <c r="D425" s="87">
        <v>0.46692861820563197</v>
      </c>
      <c r="E425" s="87">
        <v>0.11132940406024885</v>
      </c>
      <c r="F425" s="87">
        <v>1.37524557956778E-2</v>
      </c>
      <c r="G425" s="87">
        <v>0.24426981008513424</v>
      </c>
      <c r="H425" s="87">
        <v>3.2743942370661427E-3</v>
      </c>
      <c r="I425" s="87">
        <v>4.4531761624099539E-2</v>
      </c>
      <c r="J425" s="86">
        <v>1</v>
      </c>
      <c r="K425" s="89">
        <v>1527</v>
      </c>
      <c r="L425" s="39"/>
      <c r="M425" s="87" t="s">
        <v>203</v>
      </c>
      <c r="N425" s="87" t="s">
        <v>203</v>
      </c>
      <c r="O425" s="87">
        <v>0.10100000000000001</v>
      </c>
      <c r="P425" s="87">
        <v>0.13300000000000001</v>
      </c>
      <c r="Q425" s="87">
        <v>0.442</v>
      </c>
      <c r="R425" s="87">
        <v>0.49199999999999999</v>
      </c>
      <c r="S425" s="87">
        <v>9.7000000000000003E-2</v>
      </c>
      <c r="T425" s="87">
        <v>0.128</v>
      </c>
      <c r="U425" s="87">
        <v>8.9999999999999993E-3</v>
      </c>
      <c r="V425" s="87">
        <v>2.1000000000000001E-2</v>
      </c>
      <c r="W425" s="87">
        <v>0.223</v>
      </c>
      <c r="X425" s="87">
        <v>0.26600000000000001</v>
      </c>
      <c r="Y425" s="87">
        <v>1E-3</v>
      </c>
      <c r="Z425" s="87">
        <v>8.0000000000000002E-3</v>
      </c>
      <c r="AA425" s="87">
        <v>3.5000000000000003E-2</v>
      </c>
      <c r="AB425" s="87">
        <v>5.6000000000000001E-2</v>
      </c>
    </row>
    <row r="426" spans="1:28" s="10" customFormat="1" x14ac:dyDescent="0.25">
      <c r="A426" s="39" t="s">
        <v>678</v>
      </c>
      <c r="B426" s="87">
        <v>1.6142050040355124E-3</v>
      </c>
      <c r="C426" s="87">
        <v>0.18132902878665591</v>
      </c>
      <c r="D426" s="87">
        <v>0.29768630616088243</v>
      </c>
      <c r="E426" s="87">
        <v>0.16236211998923863</v>
      </c>
      <c r="F426" s="87">
        <v>2.1388216303470542E-2</v>
      </c>
      <c r="G426" s="87">
        <v>0.30024213075060535</v>
      </c>
      <c r="H426" s="87">
        <v>4.3045466774280332E-3</v>
      </c>
      <c r="I426" s="87">
        <v>3.1073446327683617E-2</v>
      </c>
      <c r="J426" s="86">
        <v>1.0000000000000002</v>
      </c>
      <c r="K426" s="89">
        <v>7434</v>
      </c>
      <c r="L426" s="39"/>
      <c r="M426" s="87">
        <v>1E-3</v>
      </c>
      <c r="N426" s="87">
        <v>3.0000000000000001E-3</v>
      </c>
      <c r="O426" s="87">
        <v>0.17299999999999999</v>
      </c>
      <c r="P426" s="87">
        <v>0.19</v>
      </c>
      <c r="Q426" s="87">
        <v>0.28699999999999998</v>
      </c>
      <c r="R426" s="87">
        <v>0.308</v>
      </c>
      <c r="S426" s="87">
        <v>0.154</v>
      </c>
      <c r="T426" s="87">
        <v>0.17100000000000001</v>
      </c>
      <c r="U426" s="87">
        <v>1.7999999999999999E-2</v>
      </c>
      <c r="V426" s="87">
        <v>2.5000000000000001E-2</v>
      </c>
      <c r="W426" s="87">
        <v>0.28999999999999998</v>
      </c>
      <c r="X426" s="87">
        <v>0.311</v>
      </c>
      <c r="Y426" s="87">
        <v>3.0000000000000001E-3</v>
      </c>
      <c r="Z426" s="87">
        <v>6.0000000000000001E-3</v>
      </c>
      <c r="AA426" s="87">
        <v>2.7E-2</v>
      </c>
      <c r="AB426" s="87">
        <v>3.5000000000000003E-2</v>
      </c>
    </row>
    <row r="427" spans="1:28" s="10" customFormat="1" x14ac:dyDescent="0.25">
      <c r="A427" s="39" t="s">
        <v>679</v>
      </c>
      <c r="B427" s="87" t="s">
        <v>203</v>
      </c>
      <c r="C427" s="87">
        <v>0.32586427656850192</v>
      </c>
      <c r="D427" s="87">
        <v>0.25608194622279129</v>
      </c>
      <c r="E427" s="87">
        <v>0.10035211267605634</v>
      </c>
      <c r="F427" s="87">
        <v>1.7125480153649168E-2</v>
      </c>
      <c r="G427" s="87">
        <v>0.26632522407170295</v>
      </c>
      <c r="H427" s="87">
        <v>3.0409731113956468E-3</v>
      </c>
      <c r="I427" s="87">
        <v>3.1209987195902688E-2</v>
      </c>
      <c r="J427" s="86">
        <v>1</v>
      </c>
      <c r="K427" s="89">
        <v>6248</v>
      </c>
      <c r="L427" s="39"/>
      <c r="M427" s="87" t="s">
        <v>203</v>
      </c>
      <c r="N427" s="87" t="s">
        <v>203</v>
      </c>
      <c r="O427" s="87">
        <v>0.314</v>
      </c>
      <c r="P427" s="87">
        <v>0.33800000000000002</v>
      </c>
      <c r="Q427" s="87">
        <v>0.245</v>
      </c>
      <c r="R427" s="87">
        <v>0.26700000000000002</v>
      </c>
      <c r="S427" s="87">
        <v>9.2999999999999999E-2</v>
      </c>
      <c r="T427" s="87">
        <v>0.108</v>
      </c>
      <c r="U427" s="87">
        <v>1.4E-2</v>
      </c>
      <c r="V427" s="87">
        <v>2.1000000000000001E-2</v>
      </c>
      <c r="W427" s="87">
        <v>0.25600000000000001</v>
      </c>
      <c r="X427" s="87">
        <v>0.27700000000000002</v>
      </c>
      <c r="Y427" s="87">
        <v>2E-3</v>
      </c>
      <c r="Z427" s="87">
        <v>5.0000000000000001E-3</v>
      </c>
      <c r="AA427" s="87">
        <v>2.7E-2</v>
      </c>
      <c r="AB427" s="87">
        <v>3.5999999999999997E-2</v>
      </c>
    </row>
    <row r="428" spans="1:28" s="10" customFormat="1" x14ac:dyDescent="0.25">
      <c r="A428" s="39" t="s">
        <v>680</v>
      </c>
      <c r="B428" s="87" t="s">
        <v>203</v>
      </c>
      <c r="C428" s="87">
        <v>0.1905268131348925</v>
      </c>
      <c r="D428" s="87">
        <v>0.21899362154500354</v>
      </c>
      <c r="E428" s="87">
        <v>8.398299078667612E-2</v>
      </c>
      <c r="F428" s="87">
        <v>3.1419796834396406E-2</v>
      </c>
      <c r="G428" s="87">
        <v>0.44212142688400663</v>
      </c>
      <c r="H428" s="87">
        <v>2.5986298133711316E-3</v>
      </c>
      <c r="I428" s="87">
        <v>3.0356721001653673E-2</v>
      </c>
      <c r="J428" s="86">
        <v>1.0000000000000002</v>
      </c>
      <c r="K428" s="89">
        <v>8466</v>
      </c>
      <c r="L428" s="39"/>
      <c r="M428" s="87" t="s">
        <v>203</v>
      </c>
      <c r="N428" s="87" t="s">
        <v>203</v>
      </c>
      <c r="O428" s="87">
        <v>0.182</v>
      </c>
      <c r="P428" s="87">
        <v>0.19900000000000001</v>
      </c>
      <c r="Q428" s="87">
        <v>0.21</v>
      </c>
      <c r="R428" s="87">
        <v>0.22800000000000001</v>
      </c>
      <c r="S428" s="87">
        <v>7.8E-2</v>
      </c>
      <c r="T428" s="87">
        <v>0.09</v>
      </c>
      <c r="U428" s="87">
        <v>2.8000000000000001E-2</v>
      </c>
      <c r="V428" s="87">
        <v>3.5000000000000003E-2</v>
      </c>
      <c r="W428" s="87">
        <v>0.432</v>
      </c>
      <c r="X428" s="87">
        <v>0.45300000000000001</v>
      </c>
      <c r="Y428" s="87">
        <v>2E-3</v>
      </c>
      <c r="Z428" s="87">
        <v>4.0000000000000001E-3</v>
      </c>
      <c r="AA428" s="87">
        <v>2.7E-2</v>
      </c>
      <c r="AB428" s="87">
        <v>3.4000000000000002E-2</v>
      </c>
    </row>
    <row r="429" spans="1:28" s="10" customFormat="1" x14ac:dyDescent="0.25">
      <c r="A429" s="39" t="s">
        <v>681</v>
      </c>
      <c r="B429" s="87" t="s">
        <v>203</v>
      </c>
      <c r="C429" s="87">
        <v>0.46833805292451908</v>
      </c>
      <c r="D429" s="87">
        <v>0.34674348208182793</v>
      </c>
      <c r="E429" s="87">
        <v>7.223415682062298E-2</v>
      </c>
      <c r="F429" s="87">
        <v>9.6914363831657069E-3</v>
      </c>
      <c r="G429" s="87">
        <v>7.3991797676008206E-2</v>
      </c>
      <c r="H429" s="87">
        <v>9.2764378478664194E-4</v>
      </c>
      <c r="I429" s="87">
        <v>2.8073430329069428E-2</v>
      </c>
      <c r="J429" s="86">
        <v>0.99999999999999978</v>
      </c>
      <c r="K429" s="89">
        <v>40964</v>
      </c>
      <c r="L429" s="39"/>
      <c r="M429" s="87" t="s">
        <v>203</v>
      </c>
      <c r="N429" s="87" t="s">
        <v>203</v>
      </c>
      <c r="O429" s="87">
        <v>0.46400000000000002</v>
      </c>
      <c r="P429" s="87">
        <v>0.47299999999999998</v>
      </c>
      <c r="Q429" s="87">
        <v>0.34200000000000003</v>
      </c>
      <c r="R429" s="87">
        <v>0.35099999999999998</v>
      </c>
      <c r="S429" s="87">
        <v>7.0000000000000007E-2</v>
      </c>
      <c r="T429" s="87">
        <v>7.4999999999999997E-2</v>
      </c>
      <c r="U429" s="87">
        <v>8.9999999999999993E-3</v>
      </c>
      <c r="V429" s="87">
        <v>1.0999999999999999E-2</v>
      </c>
      <c r="W429" s="87">
        <v>7.0999999999999994E-2</v>
      </c>
      <c r="X429" s="87">
        <v>7.6999999999999999E-2</v>
      </c>
      <c r="Y429" s="87">
        <v>1E-3</v>
      </c>
      <c r="Z429" s="87">
        <v>1E-3</v>
      </c>
      <c r="AA429" s="87">
        <v>2.7E-2</v>
      </c>
      <c r="AB429" s="87">
        <v>0.03</v>
      </c>
    </row>
    <row r="430" spans="1:28" s="10" customFormat="1" x14ac:dyDescent="0.25">
      <c r="A430" s="39" t="s">
        <v>682</v>
      </c>
      <c r="B430" s="87" t="s">
        <v>203</v>
      </c>
      <c r="C430" s="87">
        <v>0.14099783080260303</v>
      </c>
      <c r="D430" s="87">
        <v>0.34924078091106292</v>
      </c>
      <c r="E430" s="87">
        <v>0.27331887201735355</v>
      </c>
      <c r="F430" s="87">
        <v>3.4707158351409979E-2</v>
      </c>
      <c r="G430" s="87">
        <v>0.16268980477223427</v>
      </c>
      <c r="H430" s="87" t="s">
        <v>203</v>
      </c>
      <c r="I430" s="87">
        <v>3.9045553145336226E-2</v>
      </c>
      <c r="J430" s="86">
        <v>1</v>
      </c>
      <c r="K430" s="89">
        <v>461</v>
      </c>
      <c r="L430" s="39"/>
      <c r="M430" s="87" t="s">
        <v>203</v>
      </c>
      <c r="N430" s="87" t="s">
        <v>203</v>
      </c>
      <c r="O430" s="87">
        <v>0.112</v>
      </c>
      <c r="P430" s="87">
        <v>0.17599999999999999</v>
      </c>
      <c r="Q430" s="87">
        <v>0.307</v>
      </c>
      <c r="R430" s="87">
        <v>0.39400000000000002</v>
      </c>
      <c r="S430" s="87">
        <v>0.23499999999999999</v>
      </c>
      <c r="T430" s="87">
        <v>0.316</v>
      </c>
      <c r="U430" s="87">
        <v>2.1000000000000001E-2</v>
      </c>
      <c r="V430" s="87">
        <v>5.6000000000000001E-2</v>
      </c>
      <c r="W430" s="87">
        <v>0.13200000000000001</v>
      </c>
      <c r="X430" s="87">
        <v>0.19900000000000001</v>
      </c>
      <c r="Y430" s="87" t="s">
        <v>203</v>
      </c>
      <c r="Z430" s="87" t="s">
        <v>203</v>
      </c>
      <c r="AA430" s="87">
        <v>2.5000000000000001E-2</v>
      </c>
      <c r="AB430" s="87">
        <v>6.0999999999999999E-2</v>
      </c>
    </row>
    <row r="431" spans="1:28" s="10" customFormat="1" x14ac:dyDescent="0.25">
      <c r="A431" s="39" t="s">
        <v>683</v>
      </c>
      <c r="B431" s="87" t="s">
        <v>203</v>
      </c>
      <c r="C431" s="87">
        <v>0.28436426116838487</v>
      </c>
      <c r="D431" s="87">
        <v>0.34020618556701032</v>
      </c>
      <c r="E431" s="87">
        <v>0.12585910652920962</v>
      </c>
      <c r="F431" s="87">
        <v>1.9329896907216496E-2</v>
      </c>
      <c r="G431" s="87">
        <v>0.18427835051546393</v>
      </c>
      <c r="H431" s="87">
        <v>1.288659793814433E-3</v>
      </c>
      <c r="I431" s="87">
        <v>4.4673539518900345E-2</v>
      </c>
      <c r="J431" s="86">
        <v>1</v>
      </c>
      <c r="K431" s="89">
        <v>2328</v>
      </c>
      <c r="L431" s="39"/>
      <c r="M431" s="87" t="s">
        <v>203</v>
      </c>
      <c r="N431" s="87" t="s">
        <v>203</v>
      </c>
      <c r="O431" s="87">
        <v>0.26600000000000001</v>
      </c>
      <c r="P431" s="87">
        <v>0.30299999999999999</v>
      </c>
      <c r="Q431" s="87">
        <v>0.32100000000000001</v>
      </c>
      <c r="R431" s="87">
        <v>0.36</v>
      </c>
      <c r="S431" s="87">
        <v>0.113</v>
      </c>
      <c r="T431" s="87">
        <v>0.14000000000000001</v>
      </c>
      <c r="U431" s="87">
        <v>1.4E-2</v>
      </c>
      <c r="V431" s="87">
        <v>2.5999999999999999E-2</v>
      </c>
      <c r="W431" s="87">
        <v>0.16900000000000001</v>
      </c>
      <c r="X431" s="87">
        <v>0.20100000000000001</v>
      </c>
      <c r="Y431" s="87">
        <v>0</v>
      </c>
      <c r="Z431" s="87">
        <v>4.0000000000000001E-3</v>
      </c>
      <c r="AA431" s="87">
        <v>3.6999999999999998E-2</v>
      </c>
      <c r="AB431" s="87">
        <v>5.3999999999999999E-2</v>
      </c>
    </row>
    <row r="432" spans="1:28" s="10" customFormat="1" x14ac:dyDescent="0.25">
      <c r="A432" s="39" t="s">
        <v>684</v>
      </c>
      <c r="B432" s="87" t="s">
        <v>203</v>
      </c>
      <c r="C432" s="87">
        <v>0.31556117838424003</v>
      </c>
      <c r="D432" s="87">
        <v>0.22302548346285922</v>
      </c>
      <c r="E432" s="87">
        <v>7.1209108982468822E-2</v>
      </c>
      <c r="F432" s="87">
        <v>6.4702692933309242E-2</v>
      </c>
      <c r="G432" s="87">
        <v>0.29712633291162116</v>
      </c>
      <c r="H432" s="87">
        <v>1.626604012289897E-3</v>
      </c>
      <c r="I432" s="87">
        <v>2.6748599313211639E-2</v>
      </c>
      <c r="J432" s="86">
        <v>0.99999999999999989</v>
      </c>
      <c r="K432" s="89">
        <v>5533</v>
      </c>
      <c r="L432" s="39"/>
      <c r="M432" s="87" t="s">
        <v>203</v>
      </c>
      <c r="N432" s="87" t="s">
        <v>203</v>
      </c>
      <c r="O432" s="87">
        <v>0.30299999999999999</v>
      </c>
      <c r="P432" s="87">
        <v>0.32800000000000001</v>
      </c>
      <c r="Q432" s="87">
        <v>0.21199999999999999</v>
      </c>
      <c r="R432" s="87">
        <v>0.23400000000000001</v>
      </c>
      <c r="S432" s="87">
        <v>6.5000000000000002E-2</v>
      </c>
      <c r="T432" s="87">
        <v>7.8E-2</v>
      </c>
      <c r="U432" s="87">
        <v>5.8999999999999997E-2</v>
      </c>
      <c r="V432" s="87">
        <v>7.0999999999999994E-2</v>
      </c>
      <c r="W432" s="87">
        <v>0.28499999999999998</v>
      </c>
      <c r="X432" s="87">
        <v>0.309</v>
      </c>
      <c r="Y432" s="87">
        <v>1E-3</v>
      </c>
      <c r="Z432" s="87">
        <v>3.0000000000000001E-3</v>
      </c>
      <c r="AA432" s="87">
        <v>2.3E-2</v>
      </c>
      <c r="AB432" s="87">
        <v>3.1E-2</v>
      </c>
    </row>
    <row r="433" spans="1:28" s="10" customFormat="1" x14ac:dyDescent="0.25">
      <c r="A433" s="39" t="s">
        <v>685</v>
      </c>
      <c r="B433" s="87" t="s">
        <v>203</v>
      </c>
      <c r="C433" s="87">
        <v>0.59576664945792468</v>
      </c>
      <c r="D433" s="87">
        <v>0.16675271037687145</v>
      </c>
      <c r="E433" s="87">
        <v>9.0862157976251939E-2</v>
      </c>
      <c r="F433" s="87">
        <v>2.0134228187919462E-2</v>
      </c>
      <c r="G433" s="87">
        <v>8.8280846670108409E-2</v>
      </c>
      <c r="H433" s="87" t="s">
        <v>203</v>
      </c>
      <c r="I433" s="87">
        <v>3.8203407330924109E-2</v>
      </c>
      <c r="J433" s="86">
        <v>1</v>
      </c>
      <c r="K433" s="89">
        <v>1937</v>
      </c>
      <c r="L433" s="39"/>
      <c r="M433" s="87" t="s">
        <v>203</v>
      </c>
      <c r="N433" s="87" t="s">
        <v>203</v>
      </c>
      <c r="O433" s="87">
        <v>0.57399999999999995</v>
      </c>
      <c r="P433" s="87">
        <v>0.61699999999999999</v>
      </c>
      <c r="Q433" s="87">
        <v>0.151</v>
      </c>
      <c r="R433" s="87">
        <v>0.184</v>
      </c>
      <c r="S433" s="87">
        <v>7.9000000000000001E-2</v>
      </c>
      <c r="T433" s="87">
        <v>0.104</v>
      </c>
      <c r="U433" s="87">
        <v>1.4999999999999999E-2</v>
      </c>
      <c r="V433" s="87">
        <v>2.7E-2</v>
      </c>
      <c r="W433" s="87">
        <v>7.5999999999999998E-2</v>
      </c>
      <c r="X433" s="87">
        <v>0.10199999999999999</v>
      </c>
      <c r="Y433" s="87" t="s">
        <v>203</v>
      </c>
      <c r="Z433" s="87" t="s">
        <v>203</v>
      </c>
      <c r="AA433" s="87">
        <v>3.1E-2</v>
      </c>
      <c r="AB433" s="87">
        <v>4.8000000000000001E-2</v>
      </c>
    </row>
    <row r="434" spans="1:28" s="10" customFormat="1" x14ac:dyDescent="0.25">
      <c r="A434" s="39" t="s">
        <v>686</v>
      </c>
      <c r="B434" s="87" t="s">
        <v>203</v>
      </c>
      <c r="C434" s="87">
        <v>0.56950013365410324</v>
      </c>
      <c r="D434" s="87">
        <v>0.27091686714782143</v>
      </c>
      <c r="E434" s="87">
        <v>5.1590483827853514E-2</v>
      </c>
      <c r="F434" s="87">
        <v>5.2125100240577385E-3</v>
      </c>
      <c r="G434" s="87">
        <v>7.3108794439989314E-2</v>
      </c>
      <c r="H434" s="87">
        <v>1.7375033413525795E-3</v>
      </c>
      <c r="I434" s="87">
        <v>2.793370756482224E-2</v>
      </c>
      <c r="J434" s="86">
        <v>1</v>
      </c>
      <c r="K434" s="89">
        <v>7482</v>
      </c>
      <c r="L434" s="39"/>
      <c r="M434" s="87" t="s">
        <v>203</v>
      </c>
      <c r="N434" s="87" t="s">
        <v>203</v>
      </c>
      <c r="O434" s="87">
        <v>0.55800000000000005</v>
      </c>
      <c r="P434" s="87">
        <v>0.58099999999999996</v>
      </c>
      <c r="Q434" s="87">
        <v>0.26100000000000001</v>
      </c>
      <c r="R434" s="87">
        <v>0.28100000000000003</v>
      </c>
      <c r="S434" s="87">
        <v>4.7E-2</v>
      </c>
      <c r="T434" s="87">
        <v>5.7000000000000002E-2</v>
      </c>
      <c r="U434" s="87">
        <v>4.0000000000000001E-3</v>
      </c>
      <c r="V434" s="87">
        <v>7.0000000000000001E-3</v>
      </c>
      <c r="W434" s="87">
        <v>6.7000000000000004E-2</v>
      </c>
      <c r="X434" s="87">
        <v>7.9000000000000001E-2</v>
      </c>
      <c r="Y434" s="87">
        <v>1E-3</v>
      </c>
      <c r="Z434" s="87">
        <v>3.0000000000000001E-3</v>
      </c>
      <c r="AA434" s="87">
        <v>2.4E-2</v>
      </c>
      <c r="AB434" s="87">
        <v>3.2000000000000001E-2</v>
      </c>
    </row>
    <row r="435" spans="1:28" s="10" customFormat="1" x14ac:dyDescent="0.25">
      <c r="A435" s="39" t="s">
        <v>687</v>
      </c>
      <c r="B435" s="87" t="s">
        <v>203</v>
      </c>
      <c r="C435" s="87">
        <v>0.46111619396157366</v>
      </c>
      <c r="D435" s="87">
        <v>0.35773101555352244</v>
      </c>
      <c r="E435" s="87">
        <v>8.6916742909423611E-2</v>
      </c>
      <c r="F435" s="87">
        <v>3.6596523330283625E-3</v>
      </c>
      <c r="G435" s="87">
        <v>6.5873741994510515E-2</v>
      </c>
      <c r="H435" s="87">
        <v>2.7447392497712718E-3</v>
      </c>
      <c r="I435" s="87">
        <v>2.1957913998170174E-2</v>
      </c>
      <c r="J435" s="86">
        <v>0.99999999999999989</v>
      </c>
      <c r="K435" s="89">
        <v>1093</v>
      </c>
      <c r="L435" s="39"/>
      <c r="M435" s="87" t="s">
        <v>203</v>
      </c>
      <c r="N435" s="87" t="s">
        <v>203</v>
      </c>
      <c r="O435" s="87">
        <v>0.432</v>
      </c>
      <c r="P435" s="87">
        <v>0.49099999999999999</v>
      </c>
      <c r="Q435" s="87">
        <v>0.33</v>
      </c>
      <c r="R435" s="87">
        <v>0.38700000000000001</v>
      </c>
      <c r="S435" s="87">
        <v>7.1999999999999995E-2</v>
      </c>
      <c r="T435" s="87">
        <v>0.105</v>
      </c>
      <c r="U435" s="87">
        <v>1E-3</v>
      </c>
      <c r="V435" s="87">
        <v>8.9999999999999993E-3</v>
      </c>
      <c r="W435" s="87">
        <v>5.2999999999999999E-2</v>
      </c>
      <c r="X435" s="87">
        <v>8.2000000000000003E-2</v>
      </c>
      <c r="Y435" s="87">
        <v>1E-3</v>
      </c>
      <c r="Z435" s="87">
        <v>8.0000000000000002E-3</v>
      </c>
      <c r="AA435" s="87">
        <v>1.4999999999999999E-2</v>
      </c>
      <c r="AB435" s="87">
        <v>3.2000000000000001E-2</v>
      </c>
    </row>
    <row r="436" spans="1:28" s="10" customFormat="1" x14ac:dyDescent="0.25">
      <c r="A436" s="39" t="s">
        <v>688</v>
      </c>
      <c r="B436" s="87">
        <v>5.3714700448667198E-2</v>
      </c>
      <c r="C436" s="87">
        <v>0.37762932172077063</v>
      </c>
      <c r="D436" s="87">
        <v>0.239106624439166</v>
      </c>
      <c r="E436" s="87">
        <v>8.7496700976510952E-2</v>
      </c>
      <c r="F436" s="87">
        <v>1.5904592240696753E-2</v>
      </c>
      <c r="G436" s="87">
        <v>0.19319741356558459</v>
      </c>
      <c r="H436" s="87">
        <v>1.2206386909474796E-3</v>
      </c>
      <c r="I436" s="87">
        <v>3.1730007917656372E-2</v>
      </c>
      <c r="J436" s="86">
        <v>1</v>
      </c>
      <c r="K436" s="89">
        <v>303120</v>
      </c>
      <c r="L436" s="39"/>
      <c r="M436" s="87">
        <v>5.2999999999999999E-2</v>
      </c>
      <c r="N436" s="87">
        <v>5.5E-2</v>
      </c>
      <c r="O436" s="87">
        <v>0.376</v>
      </c>
      <c r="P436" s="87">
        <v>0.379</v>
      </c>
      <c r="Q436" s="87">
        <v>0.23799999999999999</v>
      </c>
      <c r="R436" s="87">
        <v>0.24099999999999999</v>
      </c>
      <c r="S436" s="87">
        <v>8.5999999999999993E-2</v>
      </c>
      <c r="T436" s="87">
        <v>8.8999999999999996E-2</v>
      </c>
      <c r="U436" s="87">
        <v>1.4999999999999999E-2</v>
      </c>
      <c r="V436" s="87">
        <v>1.6E-2</v>
      </c>
      <c r="W436" s="87">
        <v>0.192</v>
      </c>
      <c r="X436" s="87">
        <v>0.19500000000000001</v>
      </c>
      <c r="Y436" s="87">
        <v>1E-3</v>
      </c>
      <c r="Z436" s="87">
        <v>1E-3</v>
      </c>
      <c r="AA436" s="87">
        <v>3.1E-2</v>
      </c>
      <c r="AB436" s="87">
        <v>3.2000000000000001E-2</v>
      </c>
    </row>
    <row r="437" spans="1:28" s="10" customFormat="1" x14ac:dyDescent="0.25">
      <c r="A437" s="39" t="s">
        <v>689</v>
      </c>
      <c r="B437" s="87" t="s">
        <v>203</v>
      </c>
      <c r="C437" s="87">
        <v>0.44731539646793883</v>
      </c>
      <c r="D437" s="87">
        <v>0.25008889415669078</v>
      </c>
      <c r="E437" s="87">
        <v>0.10169491525423729</v>
      </c>
      <c r="F437" s="87">
        <v>9.126466753585397E-3</v>
      </c>
      <c r="G437" s="87">
        <v>0.17494370036742918</v>
      </c>
      <c r="H437" s="87">
        <v>7.1115325352613483E-4</v>
      </c>
      <c r="I437" s="87">
        <v>1.6119473746592391E-2</v>
      </c>
      <c r="J437" s="86">
        <v>0.99999999999999989</v>
      </c>
      <c r="K437" s="89">
        <v>8437</v>
      </c>
      <c r="L437" s="39"/>
      <c r="M437" s="87" t="s">
        <v>203</v>
      </c>
      <c r="N437" s="87" t="s">
        <v>203</v>
      </c>
      <c r="O437" s="87">
        <v>0.437</v>
      </c>
      <c r="P437" s="87">
        <v>0.45800000000000002</v>
      </c>
      <c r="Q437" s="87">
        <v>0.24099999999999999</v>
      </c>
      <c r="R437" s="87">
        <v>0.25900000000000001</v>
      </c>
      <c r="S437" s="87">
        <v>9.5000000000000001E-2</v>
      </c>
      <c r="T437" s="87">
        <v>0.108</v>
      </c>
      <c r="U437" s="87">
        <v>7.0000000000000001E-3</v>
      </c>
      <c r="V437" s="87">
        <v>1.0999999999999999E-2</v>
      </c>
      <c r="W437" s="87">
        <v>0.16700000000000001</v>
      </c>
      <c r="X437" s="87">
        <v>0.183</v>
      </c>
      <c r="Y437" s="87">
        <v>0</v>
      </c>
      <c r="Z437" s="87">
        <v>2E-3</v>
      </c>
      <c r="AA437" s="87">
        <v>1.4E-2</v>
      </c>
      <c r="AB437" s="87">
        <v>1.9E-2</v>
      </c>
    </row>
    <row r="438" spans="1:28" s="10" customFormat="1" x14ac:dyDescent="0.25">
      <c r="A438" s="39" t="s">
        <v>690</v>
      </c>
      <c r="B438" s="87" t="s">
        <v>203</v>
      </c>
      <c r="C438" s="87">
        <v>0.14461324365070161</v>
      </c>
      <c r="D438" s="87">
        <v>0.60790908036646174</v>
      </c>
      <c r="E438" s="87">
        <v>0.15852951409022381</v>
      </c>
      <c r="F438" s="87">
        <v>1.4380146120839614E-2</v>
      </c>
      <c r="G438" s="87">
        <v>5.7636553403687812E-2</v>
      </c>
      <c r="H438" s="87" t="s">
        <v>203</v>
      </c>
      <c r="I438" s="87">
        <v>1.6931462368085352E-2</v>
      </c>
      <c r="J438" s="86">
        <v>0.99999999999999989</v>
      </c>
      <c r="K438" s="89">
        <v>8623</v>
      </c>
      <c r="L438" s="39"/>
      <c r="M438" s="87" t="s">
        <v>203</v>
      </c>
      <c r="N438" s="87" t="s">
        <v>203</v>
      </c>
      <c r="O438" s="87">
        <v>0.13700000000000001</v>
      </c>
      <c r="P438" s="87">
        <v>0.152</v>
      </c>
      <c r="Q438" s="87">
        <v>0.59799999999999998</v>
      </c>
      <c r="R438" s="87">
        <v>0.61799999999999999</v>
      </c>
      <c r="S438" s="87">
        <v>0.151</v>
      </c>
      <c r="T438" s="87">
        <v>0.16600000000000001</v>
      </c>
      <c r="U438" s="87">
        <v>1.2E-2</v>
      </c>
      <c r="V438" s="87">
        <v>1.7000000000000001E-2</v>
      </c>
      <c r="W438" s="87">
        <v>5.2999999999999999E-2</v>
      </c>
      <c r="X438" s="87">
        <v>6.3E-2</v>
      </c>
      <c r="Y438" s="87" t="s">
        <v>203</v>
      </c>
      <c r="Z438" s="87" t="s">
        <v>203</v>
      </c>
      <c r="AA438" s="87">
        <v>1.4E-2</v>
      </c>
      <c r="AB438" s="87">
        <v>0.02</v>
      </c>
    </row>
    <row r="439" spans="1:28" s="10" customFormat="1" x14ac:dyDescent="0.25">
      <c r="A439" s="39" t="s">
        <v>691</v>
      </c>
      <c r="B439" s="87" t="s">
        <v>203</v>
      </c>
      <c r="C439" s="87">
        <v>1.6905330151153541E-2</v>
      </c>
      <c r="D439" s="87">
        <v>0.21817820206841687</v>
      </c>
      <c r="E439" s="87">
        <v>0.21837708830548927</v>
      </c>
      <c r="F439" s="87">
        <v>2.9832935560859187E-2</v>
      </c>
      <c r="G439" s="87">
        <v>0.48647573587907716</v>
      </c>
      <c r="H439" s="87">
        <v>1.988862370723946E-3</v>
      </c>
      <c r="I439" s="87">
        <v>2.8241845664280032E-2</v>
      </c>
      <c r="J439" s="86">
        <v>1</v>
      </c>
      <c r="K439" s="89">
        <v>5028</v>
      </c>
      <c r="L439" s="39"/>
      <c r="M439" s="87" t="s">
        <v>203</v>
      </c>
      <c r="N439" s="87" t="s">
        <v>203</v>
      </c>
      <c r="O439" s="87">
        <v>1.4E-2</v>
      </c>
      <c r="P439" s="87">
        <v>2.1000000000000001E-2</v>
      </c>
      <c r="Q439" s="87">
        <v>0.20699999999999999</v>
      </c>
      <c r="R439" s="87">
        <v>0.23</v>
      </c>
      <c r="S439" s="87">
        <v>0.20699999999999999</v>
      </c>
      <c r="T439" s="87">
        <v>0.23</v>
      </c>
      <c r="U439" s="87">
        <v>2.5000000000000001E-2</v>
      </c>
      <c r="V439" s="87">
        <v>3.5000000000000003E-2</v>
      </c>
      <c r="W439" s="87">
        <v>0.47299999999999998</v>
      </c>
      <c r="X439" s="87">
        <v>0.5</v>
      </c>
      <c r="Y439" s="87">
        <v>1E-3</v>
      </c>
      <c r="Z439" s="87">
        <v>4.0000000000000001E-3</v>
      </c>
      <c r="AA439" s="87">
        <v>2.4E-2</v>
      </c>
      <c r="AB439" s="87">
        <v>3.3000000000000002E-2</v>
      </c>
    </row>
    <row r="440" spans="1:28" s="10" customFormat="1" x14ac:dyDescent="0.25">
      <c r="A440" s="39" t="s">
        <v>692</v>
      </c>
      <c r="B440" s="87" t="s">
        <v>203</v>
      </c>
      <c r="C440" s="87">
        <v>0.13238899482429856</v>
      </c>
      <c r="D440" s="87">
        <v>0.19177335875783166</v>
      </c>
      <c r="E440" s="87">
        <v>6.8373740125306462E-2</v>
      </c>
      <c r="F440" s="87">
        <v>8.9893761917733579E-3</v>
      </c>
      <c r="G440" s="87">
        <v>0.5482157450286026</v>
      </c>
      <c r="H440" s="87">
        <v>9.3979842004903291E-3</v>
      </c>
      <c r="I440" s="87">
        <v>4.0860800871697085E-2</v>
      </c>
      <c r="J440" s="86">
        <v>1</v>
      </c>
      <c r="K440" s="89">
        <v>7342</v>
      </c>
      <c r="L440" s="39"/>
      <c r="M440" s="87" t="s">
        <v>203</v>
      </c>
      <c r="N440" s="87" t="s">
        <v>203</v>
      </c>
      <c r="O440" s="87">
        <v>0.125</v>
      </c>
      <c r="P440" s="87">
        <v>0.14000000000000001</v>
      </c>
      <c r="Q440" s="87">
        <v>0.183</v>
      </c>
      <c r="R440" s="87">
        <v>0.20100000000000001</v>
      </c>
      <c r="S440" s="87">
        <v>6.3E-2</v>
      </c>
      <c r="T440" s="87">
        <v>7.3999999999999996E-2</v>
      </c>
      <c r="U440" s="87">
        <v>7.0000000000000001E-3</v>
      </c>
      <c r="V440" s="87">
        <v>1.0999999999999999E-2</v>
      </c>
      <c r="W440" s="87">
        <v>0.53700000000000003</v>
      </c>
      <c r="X440" s="87">
        <v>0.56000000000000005</v>
      </c>
      <c r="Y440" s="87">
        <v>7.0000000000000001E-3</v>
      </c>
      <c r="Z440" s="87">
        <v>1.2E-2</v>
      </c>
      <c r="AA440" s="87">
        <v>3.6999999999999998E-2</v>
      </c>
      <c r="AB440" s="87">
        <v>4.5999999999999999E-2</v>
      </c>
    </row>
    <row r="441" spans="1:28" s="10" customFormat="1" x14ac:dyDescent="0.25">
      <c r="A441" s="39" t="s">
        <v>693</v>
      </c>
      <c r="B441" s="87">
        <v>0.26214340786430224</v>
      </c>
      <c r="C441" s="87">
        <v>0.24441017733230533</v>
      </c>
      <c r="D441" s="87">
        <v>0.28565921356977642</v>
      </c>
      <c r="E441" s="87">
        <v>8.0570547417116417E-2</v>
      </c>
      <c r="F441" s="87">
        <v>1.5420200462606014E-2</v>
      </c>
      <c r="G441" s="87">
        <v>9.3292212798766386E-2</v>
      </c>
      <c r="H441" s="87" t="s">
        <v>203</v>
      </c>
      <c r="I441" s="87">
        <v>1.8504240555127217E-2</v>
      </c>
      <c r="J441" s="86">
        <v>1</v>
      </c>
      <c r="K441" s="89">
        <v>2594</v>
      </c>
      <c r="L441" s="39"/>
      <c r="M441" s="87">
        <v>0.246</v>
      </c>
      <c r="N441" s="87">
        <v>0.27900000000000003</v>
      </c>
      <c r="O441" s="87">
        <v>0.22800000000000001</v>
      </c>
      <c r="P441" s="87">
        <v>0.26100000000000001</v>
      </c>
      <c r="Q441" s="87">
        <v>0.26900000000000002</v>
      </c>
      <c r="R441" s="87">
        <v>0.30299999999999999</v>
      </c>
      <c r="S441" s="87">
        <v>7.0999999999999994E-2</v>
      </c>
      <c r="T441" s="87">
        <v>9.1999999999999998E-2</v>
      </c>
      <c r="U441" s="87">
        <v>1.0999999999999999E-2</v>
      </c>
      <c r="V441" s="87">
        <v>2.1000000000000001E-2</v>
      </c>
      <c r="W441" s="87">
        <v>8.3000000000000004E-2</v>
      </c>
      <c r="X441" s="87">
        <v>0.105</v>
      </c>
      <c r="Y441" s="87" t="s">
        <v>203</v>
      </c>
      <c r="Z441" s="87" t="s">
        <v>203</v>
      </c>
      <c r="AA441" s="87">
        <v>1.4E-2</v>
      </c>
      <c r="AB441" s="87">
        <v>2.4E-2</v>
      </c>
    </row>
    <row r="442" spans="1:28" s="10" customFormat="1" x14ac:dyDescent="0.25">
      <c r="A442" s="39" t="s">
        <v>694</v>
      </c>
      <c r="B442" s="87">
        <v>0.41946967276710329</v>
      </c>
      <c r="C442" s="87">
        <v>1.597371183423851E-3</v>
      </c>
      <c r="D442" s="87">
        <v>0.44379535393181507</v>
      </c>
      <c r="E442" s="87">
        <v>8.9544064625074166E-2</v>
      </c>
      <c r="F442" s="87">
        <v>1.4467619004153165E-2</v>
      </c>
      <c r="G442" s="87">
        <v>9.036556980512072E-3</v>
      </c>
      <c r="H442" s="87" t="s">
        <v>203</v>
      </c>
      <c r="I442" s="87">
        <v>2.2089361507918397E-2</v>
      </c>
      <c r="J442" s="86">
        <v>1</v>
      </c>
      <c r="K442" s="89">
        <v>21911</v>
      </c>
      <c r="L442" s="39"/>
      <c r="M442" s="87">
        <v>0.41299999999999998</v>
      </c>
      <c r="N442" s="87">
        <v>0.42599999999999999</v>
      </c>
      <c r="O442" s="87">
        <v>1E-3</v>
      </c>
      <c r="P442" s="87">
        <v>2E-3</v>
      </c>
      <c r="Q442" s="87">
        <v>0.437</v>
      </c>
      <c r="R442" s="87">
        <v>0.45</v>
      </c>
      <c r="S442" s="87">
        <v>8.5999999999999993E-2</v>
      </c>
      <c r="T442" s="87">
        <v>9.2999999999999999E-2</v>
      </c>
      <c r="U442" s="87">
        <v>1.2999999999999999E-2</v>
      </c>
      <c r="V442" s="87">
        <v>1.6E-2</v>
      </c>
      <c r="W442" s="87">
        <v>8.0000000000000002E-3</v>
      </c>
      <c r="X442" s="87">
        <v>0.01</v>
      </c>
      <c r="Y442" s="87" t="s">
        <v>203</v>
      </c>
      <c r="Z442" s="87" t="s">
        <v>203</v>
      </c>
      <c r="AA442" s="87">
        <v>0.02</v>
      </c>
      <c r="AB442" s="87">
        <v>2.4E-2</v>
      </c>
    </row>
    <row r="443" spans="1:28" s="10" customFormat="1" x14ac:dyDescent="0.25">
      <c r="A443" s="39" t="s">
        <v>695</v>
      </c>
      <c r="B443" s="87">
        <v>9.8280449772538692E-2</v>
      </c>
      <c r="C443" s="87">
        <v>0.33340963062573314</v>
      </c>
      <c r="D443" s="87">
        <v>0.21796229006323137</v>
      </c>
      <c r="E443" s="87">
        <v>6.740865783525507E-2</v>
      </c>
      <c r="F443" s="87">
        <v>3.1529856084232213E-2</v>
      </c>
      <c r="G443" s="87">
        <v>0.22786186375211009</v>
      </c>
      <c r="H443" s="87">
        <v>9.1556750879803154E-4</v>
      </c>
      <c r="I443" s="87">
        <v>2.2631684358101343E-2</v>
      </c>
      <c r="J443" s="86">
        <v>0.99999999999999989</v>
      </c>
      <c r="K443" s="89">
        <v>34951</v>
      </c>
      <c r="L443" s="39"/>
      <c r="M443" s="87">
        <v>9.5000000000000001E-2</v>
      </c>
      <c r="N443" s="87">
        <v>0.10100000000000001</v>
      </c>
      <c r="O443" s="87">
        <v>0.32800000000000001</v>
      </c>
      <c r="P443" s="87">
        <v>0.33800000000000002</v>
      </c>
      <c r="Q443" s="87">
        <v>0.214</v>
      </c>
      <c r="R443" s="87">
        <v>0.222</v>
      </c>
      <c r="S443" s="87">
        <v>6.5000000000000002E-2</v>
      </c>
      <c r="T443" s="87">
        <v>7.0000000000000007E-2</v>
      </c>
      <c r="U443" s="87">
        <v>0.03</v>
      </c>
      <c r="V443" s="87">
        <v>3.3000000000000002E-2</v>
      </c>
      <c r="W443" s="87">
        <v>0.223</v>
      </c>
      <c r="X443" s="87">
        <v>0.23200000000000001</v>
      </c>
      <c r="Y443" s="87">
        <v>1E-3</v>
      </c>
      <c r="Z443" s="87">
        <v>1E-3</v>
      </c>
      <c r="AA443" s="87">
        <v>2.1000000000000001E-2</v>
      </c>
      <c r="AB443" s="87">
        <v>2.4E-2</v>
      </c>
    </row>
    <row r="444" spans="1:28" s="10" customFormat="1" x14ac:dyDescent="0.25">
      <c r="A444" s="39" t="s">
        <v>696</v>
      </c>
      <c r="B444" s="87">
        <v>0.43074225599064875</v>
      </c>
      <c r="C444" s="87">
        <v>0.2048509643483343</v>
      </c>
      <c r="D444" s="87">
        <v>0.14888953828170662</v>
      </c>
      <c r="E444" s="87">
        <v>6.5751022793687899E-2</v>
      </c>
      <c r="F444" s="87">
        <v>9.3512565751022788E-3</v>
      </c>
      <c r="G444" s="87">
        <v>1.2565751022793687E-2</v>
      </c>
      <c r="H444" s="87" t="s">
        <v>203</v>
      </c>
      <c r="I444" s="87">
        <v>0.12784921098772647</v>
      </c>
      <c r="J444" s="86">
        <v>1</v>
      </c>
      <c r="K444" s="89">
        <v>6844</v>
      </c>
      <c r="L444" s="39"/>
      <c r="M444" s="87">
        <v>0.41899999999999998</v>
      </c>
      <c r="N444" s="87">
        <v>0.443</v>
      </c>
      <c r="O444" s="87">
        <v>0.19500000000000001</v>
      </c>
      <c r="P444" s="87">
        <v>0.215</v>
      </c>
      <c r="Q444" s="87">
        <v>0.14099999999999999</v>
      </c>
      <c r="R444" s="87">
        <v>0.158</v>
      </c>
      <c r="S444" s="87">
        <v>0.06</v>
      </c>
      <c r="T444" s="87">
        <v>7.1999999999999995E-2</v>
      </c>
      <c r="U444" s="87">
        <v>7.0000000000000001E-3</v>
      </c>
      <c r="V444" s="87">
        <v>1.2E-2</v>
      </c>
      <c r="W444" s="87">
        <v>0.01</v>
      </c>
      <c r="X444" s="87">
        <v>1.4999999999999999E-2</v>
      </c>
      <c r="Y444" s="87" t="s">
        <v>203</v>
      </c>
      <c r="Z444" s="87" t="s">
        <v>203</v>
      </c>
      <c r="AA444" s="87">
        <v>0.12</v>
      </c>
      <c r="AB444" s="87">
        <v>0.13600000000000001</v>
      </c>
    </row>
    <row r="445" spans="1:28" s="10" customFormat="1" x14ac:dyDescent="0.25">
      <c r="A445" s="39" t="s">
        <v>697</v>
      </c>
      <c r="B445" s="87">
        <v>0.26601244195215984</v>
      </c>
      <c r="C445" s="87">
        <v>0.51855340401296768</v>
      </c>
      <c r="D445" s="87">
        <v>9.3643213878910017E-2</v>
      </c>
      <c r="E445" s="87">
        <v>3.027249627617629E-2</v>
      </c>
      <c r="F445" s="87">
        <v>1.7961973188469289E-3</v>
      </c>
      <c r="G445" s="87">
        <v>3.6427757820029792E-2</v>
      </c>
      <c r="H445" s="87">
        <v>1.0295277315342153E-3</v>
      </c>
      <c r="I445" s="87">
        <v>5.2264961009375277E-2</v>
      </c>
      <c r="J445" s="86">
        <v>1</v>
      </c>
      <c r="K445" s="89">
        <v>45652</v>
      </c>
      <c r="L445" s="39"/>
      <c r="M445" s="87">
        <v>0.26200000000000001</v>
      </c>
      <c r="N445" s="87">
        <v>0.27</v>
      </c>
      <c r="O445" s="87">
        <v>0.51400000000000001</v>
      </c>
      <c r="P445" s="87">
        <v>0.52300000000000002</v>
      </c>
      <c r="Q445" s="87">
        <v>9.0999999999999998E-2</v>
      </c>
      <c r="R445" s="87">
        <v>9.6000000000000002E-2</v>
      </c>
      <c r="S445" s="87">
        <v>2.9000000000000001E-2</v>
      </c>
      <c r="T445" s="87">
        <v>3.2000000000000001E-2</v>
      </c>
      <c r="U445" s="87">
        <v>1E-3</v>
      </c>
      <c r="V445" s="87">
        <v>2E-3</v>
      </c>
      <c r="W445" s="87">
        <v>3.5000000000000003E-2</v>
      </c>
      <c r="X445" s="87">
        <v>3.7999999999999999E-2</v>
      </c>
      <c r="Y445" s="87">
        <v>1E-3</v>
      </c>
      <c r="Z445" s="87">
        <v>1E-3</v>
      </c>
      <c r="AA445" s="87">
        <v>0.05</v>
      </c>
      <c r="AB445" s="87">
        <v>5.3999999999999999E-2</v>
      </c>
    </row>
    <row r="446" spans="1:28" s="10" customFormat="1" x14ac:dyDescent="0.25">
      <c r="A446" s="39" t="s">
        <v>698</v>
      </c>
      <c r="B446" s="87" t="s">
        <v>203</v>
      </c>
      <c r="C446" s="87">
        <v>0.51722190852625638</v>
      </c>
      <c r="D446" s="87">
        <v>0.30773574251835123</v>
      </c>
      <c r="E446" s="87">
        <v>6.549971767363072E-2</v>
      </c>
      <c r="F446" s="87">
        <v>3.952569169960474E-3</v>
      </c>
      <c r="G446" s="87">
        <v>9.2038396386222479E-2</v>
      </c>
      <c r="H446" s="87">
        <v>5.6465273856578201E-4</v>
      </c>
      <c r="I446" s="87">
        <v>1.2987012987012988E-2</v>
      </c>
      <c r="J446" s="86">
        <v>1</v>
      </c>
      <c r="K446" s="89">
        <v>1771</v>
      </c>
      <c r="L446" s="39"/>
      <c r="M446" s="87" t="s">
        <v>203</v>
      </c>
      <c r="N446" s="87" t="s">
        <v>203</v>
      </c>
      <c r="O446" s="87">
        <v>0.49399999999999999</v>
      </c>
      <c r="P446" s="87">
        <v>0.54</v>
      </c>
      <c r="Q446" s="87">
        <v>0.28699999999999998</v>
      </c>
      <c r="R446" s="87">
        <v>0.33</v>
      </c>
      <c r="S446" s="87">
        <v>5.5E-2</v>
      </c>
      <c r="T446" s="87">
        <v>7.8E-2</v>
      </c>
      <c r="U446" s="87">
        <v>2E-3</v>
      </c>
      <c r="V446" s="87">
        <v>8.0000000000000002E-3</v>
      </c>
      <c r="W446" s="87">
        <v>7.9000000000000001E-2</v>
      </c>
      <c r="X446" s="87">
        <v>0.106</v>
      </c>
      <c r="Y446" s="87">
        <v>0</v>
      </c>
      <c r="Z446" s="87">
        <v>3.0000000000000001E-3</v>
      </c>
      <c r="AA446" s="87">
        <v>8.9999999999999993E-3</v>
      </c>
      <c r="AB446" s="87">
        <v>1.9E-2</v>
      </c>
    </row>
    <row r="447" spans="1:28" s="10" customFormat="1" x14ac:dyDescent="0.25">
      <c r="A447" s="39" t="s">
        <v>699</v>
      </c>
      <c r="B447" s="87" t="s">
        <v>203</v>
      </c>
      <c r="C447" s="87">
        <v>0.36097560975609755</v>
      </c>
      <c r="D447" s="87">
        <v>0.29512195121951218</v>
      </c>
      <c r="E447" s="87">
        <v>0.18780487804878049</v>
      </c>
      <c r="F447" s="87">
        <v>4.8780487804878049E-3</v>
      </c>
      <c r="G447" s="87">
        <v>0.11219512195121951</v>
      </c>
      <c r="H447" s="87">
        <v>4.8780487804878049E-3</v>
      </c>
      <c r="I447" s="87">
        <v>3.4146341463414637E-2</v>
      </c>
      <c r="J447" s="86">
        <v>0.99999999999999989</v>
      </c>
      <c r="K447" s="89">
        <v>410</v>
      </c>
      <c r="L447" s="39"/>
      <c r="M447" s="87" t="s">
        <v>203</v>
      </c>
      <c r="N447" s="87" t="s">
        <v>203</v>
      </c>
      <c r="O447" s="87">
        <v>0.316</v>
      </c>
      <c r="P447" s="87">
        <v>0.40899999999999997</v>
      </c>
      <c r="Q447" s="87">
        <v>0.253</v>
      </c>
      <c r="R447" s="87">
        <v>0.34100000000000003</v>
      </c>
      <c r="S447" s="87">
        <v>0.153</v>
      </c>
      <c r="T447" s="87">
        <v>0.22800000000000001</v>
      </c>
      <c r="U447" s="87">
        <v>1E-3</v>
      </c>
      <c r="V447" s="87">
        <v>1.7999999999999999E-2</v>
      </c>
      <c r="W447" s="87">
        <v>8.5000000000000006E-2</v>
      </c>
      <c r="X447" s="87">
        <v>0.14599999999999999</v>
      </c>
      <c r="Y447" s="87">
        <v>1E-3</v>
      </c>
      <c r="Z447" s="87">
        <v>1.7999999999999999E-2</v>
      </c>
      <c r="AA447" s="87">
        <v>0.02</v>
      </c>
      <c r="AB447" s="87">
        <v>5.6000000000000001E-2</v>
      </c>
    </row>
    <row r="448" spans="1:28" s="10" customFormat="1" x14ac:dyDescent="0.25">
      <c r="A448" s="39" t="s">
        <v>700</v>
      </c>
      <c r="B448" s="87" t="s">
        <v>203</v>
      </c>
      <c r="C448" s="87">
        <v>0.44410761652140962</v>
      </c>
      <c r="D448" s="87">
        <v>0.21371731716559303</v>
      </c>
      <c r="E448" s="87">
        <v>0.2720727548313755</v>
      </c>
      <c r="F448" s="87">
        <v>3.7893141341417205E-3</v>
      </c>
      <c r="G448" s="87">
        <v>4.6608563849943163E-2</v>
      </c>
      <c r="H448" s="87">
        <v>1.1367942402425162E-3</v>
      </c>
      <c r="I448" s="87">
        <v>1.8567639257294429E-2</v>
      </c>
      <c r="J448" s="86">
        <v>1</v>
      </c>
      <c r="K448" s="89">
        <v>2639</v>
      </c>
      <c r="L448" s="39"/>
      <c r="M448" s="87" t="s">
        <v>203</v>
      </c>
      <c r="N448" s="87" t="s">
        <v>203</v>
      </c>
      <c r="O448" s="87">
        <v>0.42499999999999999</v>
      </c>
      <c r="P448" s="87">
        <v>0.46300000000000002</v>
      </c>
      <c r="Q448" s="87">
        <v>0.19800000000000001</v>
      </c>
      <c r="R448" s="87">
        <v>0.23</v>
      </c>
      <c r="S448" s="87">
        <v>0.255</v>
      </c>
      <c r="T448" s="87">
        <v>0.28899999999999998</v>
      </c>
      <c r="U448" s="87">
        <v>2E-3</v>
      </c>
      <c r="V448" s="87">
        <v>7.0000000000000001E-3</v>
      </c>
      <c r="W448" s="87">
        <v>3.9E-2</v>
      </c>
      <c r="X448" s="87">
        <v>5.5E-2</v>
      </c>
      <c r="Y448" s="87">
        <v>0</v>
      </c>
      <c r="Z448" s="87">
        <v>3.0000000000000001E-3</v>
      </c>
      <c r="AA448" s="87">
        <v>1.4E-2</v>
      </c>
      <c r="AB448" s="87">
        <v>2.4E-2</v>
      </c>
    </row>
    <row r="449" spans="1:28" s="10" customFormat="1" x14ac:dyDescent="0.25">
      <c r="A449" s="39" t="s">
        <v>701</v>
      </c>
      <c r="B449" s="87" t="s">
        <v>203</v>
      </c>
      <c r="C449" s="87">
        <v>0.58748710897215539</v>
      </c>
      <c r="D449" s="87">
        <v>0.23478858714334824</v>
      </c>
      <c r="E449" s="87">
        <v>8.5596424888277761E-2</v>
      </c>
      <c r="F449" s="87">
        <v>5.8439326228944656E-3</v>
      </c>
      <c r="G449" s="87">
        <v>6.2908215881746304E-2</v>
      </c>
      <c r="H449" s="87" t="s">
        <v>203</v>
      </c>
      <c r="I449" s="87">
        <v>2.3375730491577863E-2</v>
      </c>
      <c r="J449" s="86">
        <v>1.0000000000000002</v>
      </c>
      <c r="K449" s="89">
        <v>2909</v>
      </c>
      <c r="L449" s="39"/>
      <c r="M449" s="87" t="s">
        <v>203</v>
      </c>
      <c r="N449" s="87" t="s">
        <v>203</v>
      </c>
      <c r="O449" s="87">
        <v>0.56899999999999995</v>
      </c>
      <c r="P449" s="87">
        <v>0.60499999999999998</v>
      </c>
      <c r="Q449" s="87">
        <v>0.22</v>
      </c>
      <c r="R449" s="87">
        <v>0.251</v>
      </c>
      <c r="S449" s="87">
        <v>7.5999999999999998E-2</v>
      </c>
      <c r="T449" s="87">
        <v>9.6000000000000002E-2</v>
      </c>
      <c r="U449" s="87">
        <v>4.0000000000000001E-3</v>
      </c>
      <c r="V449" s="87">
        <v>8.9999999999999993E-3</v>
      </c>
      <c r="W449" s="87">
        <v>5.5E-2</v>
      </c>
      <c r="X449" s="87">
        <v>7.1999999999999995E-2</v>
      </c>
      <c r="Y449" s="87" t="s">
        <v>203</v>
      </c>
      <c r="Z449" s="87" t="s">
        <v>203</v>
      </c>
      <c r="AA449" s="87">
        <v>1.7999999999999999E-2</v>
      </c>
      <c r="AB449" s="87">
        <v>0.03</v>
      </c>
    </row>
    <row r="450" spans="1:28" s="10" customFormat="1" x14ac:dyDescent="0.25">
      <c r="A450" s="39" t="s">
        <v>702</v>
      </c>
      <c r="B450" s="87" t="s">
        <v>203</v>
      </c>
      <c r="C450" s="87">
        <v>0.42026578073089699</v>
      </c>
      <c r="D450" s="87">
        <v>0.31893687707641194</v>
      </c>
      <c r="E450" s="87">
        <v>0.13289036544850499</v>
      </c>
      <c r="F450" s="87">
        <v>1.1074197120708749E-2</v>
      </c>
      <c r="G450" s="87">
        <v>9.9667774086378738E-2</v>
      </c>
      <c r="H450" s="87" t="s">
        <v>203</v>
      </c>
      <c r="I450" s="87">
        <v>1.7165005537098561E-2</v>
      </c>
      <c r="J450" s="86">
        <v>1</v>
      </c>
      <c r="K450" s="89">
        <v>1806</v>
      </c>
      <c r="L450" s="39"/>
      <c r="M450" s="87" t="s">
        <v>203</v>
      </c>
      <c r="N450" s="87" t="s">
        <v>203</v>
      </c>
      <c r="O450" s="87">
        <v>0.39800000000000002</v>
      </c>
      <c r="P450" s="87">
        <v>0.443</v>
      </c>
      <c r="Q450" s="87">
        <v>0.29799999999999999</v>
      </c>
      <c r="R450" s="87">
        <v>0.34100000000000003</v>
      </c>
      <c r="S450" s="87">
        <v>0.11799999999999999</v>
      </c>
      <c r="T450" s="87">
        <v>0.14899999999999999</v>
      </c>
      <c r="U450" s="87">
        <v>7.0000000000000001E-3</v>
      </c>
      <c r="V450" s="87">
        <v>1.7000000000000001E-2</v>
      </c>
      <c r="W450" s="87">
        <v>8.6999999999999994E-2</v>
      </c>
      <c r="X450" s="87">
        <v>0.114</v>
      </c>
      <c r="Y450" s="87" t="s">
        <v>203</v>
      </c>
      <c r="Z450" s="87" t="s">
        <v>203</v>
      </c>
      <c r="AA450" s="87">
        <v>1.2E-2</v>
      </c>
      <c r="AB450" s="87">
        <v>2.4E-2</v>
      </c>
    </row>
    <row r="451" spans="1:28" s="10" customFormat="1" x14ac:dyDescent="0.25">
      <c r="A451" s="39" t="s">
        <v>703</v>
      </c>
      <c r="B451" s="87" t="s">
        <v>203</v>
      </c>
      <c r="C451" s="87">
        <v>0.23478260869565218</v>
      </c>
      <c r="D451" s="87">
        <v>0.50821256038647344</v>
      </c>
      <c r="E451" s="87">
        <v>0.14879227053140096</v>
      </c>
      <c r="F451" s="87">
        <v>1.0628019323671498E-2</v>
      </c>
      <c r="G451" s="87">
        <v>5.9903381642512077E-2</v>
      </c>
      <c r="H451" s="87" t="s">
        <v>203</v>
      </c>
      <c r="I451" s="87">
        <v>3.7681159420289857E-2</v>
      </c>
      <c r="J451" s="86">
        <v>1</v>
      </c>
      <c r="K451" s="89">
        <v>3105</v>
      </c>
      <c r="L451" s="39"/>
      <c r="M451" s="87" t="s">
        <v>203</v>
      </c>
      <c r="N451" s="87" t="s">
        <v>203</v>
      </c>
      <c r="O451" s="87">
        <v>0.22</v>
      </c>
      <c r="P451" s="87">
        <v>0.25</v>
      </c>
      <c r="Q451" s="87">
        <v>0.49099999999999999</v>
      </c>
      <c r="R451" s="87">
        <v>0.52600000000000002</v>
      </c>
      <c r="S451" s="87">
        <v>0.13700000000000001</v>
      </c>
      <c r="T451" s="87">
        <v>0.16200000000000001</v>
      </c>
      <c r="U451" s="87">
        <v>8.0000000000000002E-3</v>
      </c>
      <c r="V451" s="87">
        <v>1.4999999999999999E-2</v>
      </c>
      <c r="W451" s="87">
        <v>5.1999999999999998E-2</v>
      </c>
      <c r="X451" s="87">
        <v>6.9000000000000006E-2</v>
      </c>
      <c r="Y451" s="87" t="s">
        <v>203</v>
      </c>
      <c r="Z451" s="87" t="s">
        <v>203</v>
      </c>
      <c r="AA451" s="87">
        <v>3.2000000000000001E-2</v>
      </c>
      <c r="AB451" s="87">
        <v>4.4999999999999998E-2</v>
      </c>
    </row>
    <row r="452" spans="1:28" s="10" customFormat="1" x14ac:dyDescent="0.25">
      <c r="A452" s="39" t="s">
        <v>704</v>
      </c>
      <c r="B452" s="87" t="s">
        <v>203</v>
      </c>
      <c r="C452" s="87">
        <v>0.39370995923121727</v>
      </c>
      <c r="D452" s="87">
        <v>0.27431566686080372</v>
      </c>
      <c r="E452" s="87">
        <v>0.1025043680838672</v>
      </c>
      <c r="F452" s="87">
        <v>1.3395457192778102E-2</v>
      </c>
      <c r="G452" s="87">
        <v>0.18695398951659872</v>
      </c>
      <c r="H452" s="87" t="s">
        <v>203</v>
      </c>
      <c r="I452" s="87">
        <v>2.9120559114735003E-2</v>
      </c>
      <c r="J452" s="86">
        <v>1</v>
      </c>
      <c r="K452" s="89">
        <v>1717</v>
      </c>
      <c r="L452" s="39"/>
      <c r="M452" s="87" t="s">
        <v>203</v>
      </c>
      <c r="N452" s="87" t="s">
        <v>203</v>
      </c>
      <c r="O452" s="87">
        <v>0.371</v>
      </c>
      <c r="P452" s="87">
        <v>0.41699999999999998</v>
      </c>
      <c r="Q452" s="87">
        <v>0.254</v>
      </c>
      <c r="R452" s="87">
        <v>0.29599999999999999</v>
      </c>
      <c r="S452" s="87">
        <v>8.8999999999999996E-2</v>
      </c>
      <c r="T452" s="87">
        <v>0.11799999999999999</v>
      </c>
      <c r="U452" s="87">
        <v>8.9999999999999993E-3</v>
      </c>
      <c r="V452" s="87">
        <v>0.02</v>
      </c>
      <c r="W452" s="87">
        <v>0.16900000000000001</v>
      </c>
      <c r="X452" s="87">
        <v>0.20599999999999999</v>
      </c>
      <c r="Y452" s="87" t="s">
        <v>203</v>
      </c>
      <c r="Z452" s="87" t="s">
        <v>203</v>
      </c>
      <c r="AA452" s="87">
        <v>2.1999999999999999E-2</v>
      </c>
      <c r="AB452" s="87">
        <v>3.7999999999999999E-2</v>
      </c>
    </row>
    <row r="453" spans="1:28" s="10" customFormat="1" x14ac:dyDescent="0.25">
      <c r="A453" s="39" t="s">
        <v>705</v>
      </c>
      <c r="B453" s="87" t="s">
        <v>203</v>
      </c>
      <c r="C453" s="87">
        <v>0.29343461747151384</v>
      </c>
      <c r="D453" s="87">
        <v>0.30005425935973956</v>
      </c>
      <c r="E453" s="87">
        <v>0.16169289202387413</v>
      </c>
      <c r="F453" s="87">
        <v>1.4758545849158981E-2</v>
      </c>
      <c r="G453" s="87">
        <v>0.20249593054801954</v>
      </c>
      <c r="H453" s="87">
        <v>5.4259359739555074E-4</v>
      </c>
      <c r="I453" s="87">
        <v>2.7021161150298425E-2</v>
      </c>
      <c r="J453" s="86">
        <v>1</v>
      </c>
      <c r="K453" s="89">
        <v>9215</v>
      </c>
      <c r="L453" s="39"/>
      <c r="M453" s="87" t="s">
        <v>203</v>
      </c>
      <c r="N453" s="87" t="s">
        <v>203</v>
      </c>
      <c r="O453" s="87">
        <v>0.28399999999999997</v>
      </c>
      <c r="P453" s="87">
        <v>0.30299999999999999</v>
      </c>
      <c r="Q453" s="87">
        <v>0.29099999999999998</v>
      </c>
      <c r="R453" s="87">
        <v>0.309</v>
      </c>
      <c r="S453" s="87">
        <v>0.154</v>
      </c>
      <c r="T453" s="87">
        <v>0.16900000000000001</v>
      </c>
      <c r="U453" s="87">
        <v>1.2E-2</v>
      </c>
      <c r="V453" s="87">
        <v>1.7000000000000001E-2</v>
      </c>
      <c r="W453" s="87">
        <v>0.19400000000000001</v>
      </c>
      <c r="X453" s="87">
        <v>0.21099999999999999</v>
      </c>
      <c r="Y453" s="87">
        <v>0</v>
      </c>
      <c r="Z453" s="87">
        <v>1E-3</v>
      </c>
      <c r="AA453" s="87">
        <v>2.4E-2</v>
      </c>
      <c r="AB453" s="87">
        <v>3.1E-2</v>
      </c>
    </row>
    <row r="454" spans="1:28" s="10" customFormat="1" x14ac:dyDescent="0.25">
      <c r="A454" s="39" t="s">
        <v>706</v>
      </c>
      <c r="B454" s="87" t="s">
        <v>203</v>
      </c>
      <c r="C454" s="87">
        <v>4.4730856709628508E-2</v>
      </c>
      <c r="D454" s="87">
        <v>0.26231993934799092</v>
      </c>
      <c r="E454" s="87">
        <v>9.5905989385898407E-2</v>
      </c>
      <c r="F454" s="87">
        <v>2.9567854435178165E-2</v>
      </c>
      <c r="G454" s="87">
        <v>0.54169825625473844</v>
      </c>
      <c r="H454" s="87">
        <v>1.8953752843062926E-3</v>
      </c>
      <c r="I454" s="87">
        <v>2.3881728582259287E-2</v>
      </c>
      <c r="J454" s="86">
        <v>1</v>
      </c>
      <c r="K454" s="89">
        <v>2638</v>
      </c>
      <c r="L454" s="39"/>
      <c r="M454" s="87" t="s">
        <v>203</v>
      </c>
      <c r="N454" s="87" t="s">
        <v>203</v>
      </c>
      <c r="O454" s="87">
        <v>3.6999999999999998E-2</v>
      </c>
      <c r="P454" s="87">
        <v>5.2999999999999999E-2</v>
      </c>
      <c r="Q454" s="87">
        <v>0.246</v>
      </c>
      <c r="R454" s="87">
        <v>0.27900000000000003</v>
      </c>
      <c r="S454" s="87">
        <v>8.5000000000000006E-2</v>
      </c>
      <c r="T454" s="87">
        <v>0.108</v>
      </c>
      <c r="U454" s="87">
        <v>2.4E-2</v>
      </c>
      <c r="V454" s="87">
        <v>3.6999999999999998E-2</v>
      </c>
      <c r="W454" s="87">
        <v>0.52300000000000002</v>
      </c>
      <c r="X454" s="87">
        <v>0.56100000000000005</v>
      </c>
      <c r="Y454" s="87">
        <v>1E-3</v>
      </c>
      <c r="Z454" s="87">
        <v>4.0000000000000001E-3</v>
      </c>
      <c r="AA454" s="87">
        <v>1.9E-2</v>
      </c>
      <c r="AB454" s="87">
        <v>0.03</v>
      </c>
    </row>
    <row r="455" spans="1:28" s="10" customFormat="1" x14ac:dyDescent="0.25">
      <c r="A455" s="39" t="s">
        <v>707</v>
      </c>
      <c r="B455" s="87" t="s">
        <v>203</v>
      </c>
      <c r="C455" s="87">
        <v>0.22554517133956387</v>
      </c>
      <c r="D455" s="87">
        <v>0.50280373831775704</v>
      </c>
      <c r="E455" s="87">
        <v>7.3208722741433016E-2</v>
      </c>
      <c r="F455" s="87">
        <v>6.2305295950155761E-3</v>
      </c>
      <c r="G455" s="87">
        <v>0.12461059190031153</v>
      </c>
      <c r="H455" s="87">
        <v>9.3457943925233649E-4</v>
      </c>
      <c r="I455" s="87">
        <v>6.6666666666666666E-2</v>
      </c>
      <c r="J455" s="86">
        <v>1</v>
      </c>
      <c r="K455" s="89">
        <v>3210</v>
      </c>
      <c r="L455" s="39"/>
      <c r="M455" s="87" t="s">
        <v>203</v>
      </c>
      <c r="N455" s="87" t="s">
        <v>203</v>
      </c>
      <c r="O455" s="87">
        <v>0.21099999999999999</v>
      </c>
      <c r="P455" s="87">
        <v>0.24</v>
      </c>
      <c r="Q455" s="87">
        <v>0.48599999999999999</v>
      </c>
      <c r="R455" s="87">
        <v>0.52</v>
      </c>
      <c r="S455" s="87">
        <v>6.5000000000000002E-2</v>
      </c>
      <c r="T455" s="87">
        <v>8.3000000000000004E-2</v>
      </c>
      <c r="U455" s="87">
        <v>4.0000000000000001E-3</v>
      </c>
      <c r="V455" s="87">
        <v>0.01</v>
      </c>
      <c r="W455" s="87">
        <v>0.114</v>
      </c>
      <c r="X455" s="87">
        <v>0.13600000000000001</v>
      </c>
      <c r="Y455" s="87">
        <v>0</v>
      </c>
      <c r="Z455" s="87">
        <v>3.0000000000000001E-3</v>
      </c>
      <c r="AA455" s="87">
        <v>5.8999999999999997E-2</v>
      </c>
      <c r="AB455" s="87">
        <v>7.5999999999999998E-2</v>
      </c>
    </row>
    <row r="456" spans="1:28" s="10" customFormat="1" x14ac:dyDescent="0.25">
      <c r="A456" s="39" t="s">
        <v>708</v>
      </c>
      <c r="B456" s="87" t="s">
        <v>203</v>
      </c>
      <c r="C456" s="87">
        <v>0.11607843137254902</v>
      </c>
      <c r="D456" s="87">
        <v>0.23764705882352941</v>
      </c>
      <c r="E456" s="87">
        <v>8.5490196078431377E-2</v>
      </c>
      <c r="F456" s="87">
        <v>4.7058823529411764E-2</v>
      </c>
      <c r="G456" s="87">
        <v>0.47607843137254902</v>
      </c>
      <c r="H456" s="87">
        <v>1.5686274509803921E-3</v>
      </c>
      <c r="I456" s="87">
        <v>3.607843137254902E-2</v>
      </c>
      <c r="J456" s="86">
        <v>1</v>
      </c>
      <c r="K456" s="89">
        <v>1275</v>
      </c>
      <c r="L456" s="39"/>
      <c r="M456" s="87" t="s">
        <v>203</v>
      </c>
      <c r="N456" s="87" t="s">
        <v>203</v>
      </c>
      <c r="O456" s="87">
        <v>0.1</v>
      </c>
      <c r="P456" s="87">
        <v>0.13500000000000001</v>
      </c>
      <c r="Q456" s="87">
        <v>0.215</v>
      </c>
      <c r="R456" s="87">
        <v>0.26200000000000001</v>
      </c>
      <c r="S456" s="87">
        <v>7.0999999999999994E-2</v>
      </c>
      <c r="T456" s="87">
        <v>0.10199999999999999</v>
      </c>
      <c r="U456" s="87">
        <v>3.6999999999999998E-2</v>
      </c>
      <c r="V456" s="87">
        <v>0.06</v>
      </c>
      <c r="W456" s="87">
        <v>0.44900000000000001</v>
      </c>
      <c r="X456" s="87">
        <v>0.504</v>
      </c>
      <c r="Y456" s="87">
        <v>0</v>
      </c>
      <c r="Z456" s="87">
        <v>6.0000000000000001E-3</v>
      </c>
      <c r="AA456" s="87">
        <v>2.7E-2</v>
      </c>
      <c r="AB456" s="87">
        <v>4.8000000000000001E-2</v>
      </c>
    </row>
    <row r="457" spans="1:28" s="10" customFormat="1" x14ac:dyDescent="0.25">
      <c r="A457" s="39" t="s">
        <v>709</v>
      </c>
      <c r="B457" s="87" t="s">
        <v>203</v>
      </c>
      <c r="C457" s="87">
        <v>0.15411167512690355</v>
      </c>
      <c r="D457" s="87">
        <v>0.27675126903553299</v>
      </c>
      <c r="E457" s="87">
        <v>0.12</v>
      </c>
      <c r="F457" s="87">
        <v>1.4619289340101522E-2</v>
      </c>
      <c r="G457" s="87">
        <v>0.3971573604060914</v>
      </c>
      <c r="H457" s="87">
        <v>2.4365482233502538E-3</v>
      </c>
      <c r="I457" s="87">
        <v>3.4923857868020304E-2</v>
      </c>
      <c r="J457" s="86">
        <v>1</v>
      </c>
      <c r="K457" s="89">
        <v>4925</v>
      </c>
      <c r="L457" s="39"/>
      <c r="M457" s="87" t="s">
        <v>203</v>
      </c>
      <c r="N457" s="87" t="s">
        <v>203</v>
      </c>
      <c r="O457" s="87">
        <v>0.14399999999999999</v>
      </c>
      <c r="P457" s="87">
        <v>0.16400000000000001</v>
      </c>
      <c r="Q457" s="87">
        <v>0.26400000000000001</v>
      </c>
      <c r="R457" s="87">
        <v>0.28899999999999998</v>
      </c>
      <c r="S457" s="87">
        <v>0.111</v>
      </c>
      <c r="T457" s="87">
        <v>0.129</v>
      </c>
      <c r="U457" s="87">
        <v>1.2E-2</v>
      </c>
      <c r="V457" s="87">
        <v>1.7999999999999999E-2</v>
      </c>
      <c r="W457" s="87">
        <v>0.38400000000000001</v>
      </c>
      <c r="X457" s="87">
        <v>0.41099999999999998</v>
      </c>
      <c r="Y457" s="87">
        <v>1E-3</v>
      </c>
      <c r="Z457" s="87">
        <v>4.0000000000000001E-3</v>
      </c>
      <c r="AA457" s="87">
        <v>0.03</v>
      </c>
      <c r="AB457" s="87">
        <v>0.04</v>
      </c>
    </row>
    <row r="458" spans="1:28" s="10" customFormat="1" x14ac:dyDescent="0.25">
      <c r="A458" s="39" t="s">
        <v>710</v>
      </c>
      <c r="B458" s="87" t="s">
        <v>203</v>
      </c>
      <c r="C458" s="87">
        <v>0.27752156127048644</v>
      </c>
      <c r="D458" s="87">
        <v>0.23273144167383206</v>
      </c>
      <c r="E458" s="87">
        <v>0.12694442273118112</v>
      </c>
      <c r="F458" s="87">
        <v>1.545115818546601E-2</v>
      </c>
      <c r="G458" s="87">
        <v>0.32166028296724769</v>
      </c>
      <c r="H458" s="87">
        <v>8.0773339586753172E-4</v>
      </c>
      <c r="I458" s="87">
        <v>2.4883399775919121E-2</v>
      </c>
      <c r="J458" s="86">
        <v>1</v>
      </c>
      <c r="K458" s="89">
        <v>38379</v>
      </c>
      <c r="L458" s="39"/>
      <c r="M458" s="87" t="s">
        <v>203</v>
      </c>
      <c r="N458" s="87" t="s">
        <v>203</v>
      </c>
      <c r="O458" s="87">
        <v>0.27300000000000002</v>
      </c>
      <c r="P458" s="87">
        <v>0.28199999999999997</v>
      </c>
      <c r="Q458" s="87">
        <v>0.22900000000000001</v>
      </c>
      <c r="R458" s="87">
        <v>0.23699999999999999</v>
      </c>
      <c r="S458" s="87">
        <v>0.124</v>
      </c>
      <c r="T458" s="87">
        <v>0.13</v>
      </c>
      <c r="U458" s="87">
        <v>1.4E-2</v>
      </c>
      <c r="V458" s="87">
        <v>1.7000000000000001E-2</v>
      </c>
      <c r="W458" s="87">
        <v>0.317</v>
      </c>
      <c r="X458" s="87">
        <v>0.32600000000000001</v>
      </c>
      <c r="Y458" s="87">
        <v>1E-3</v>
      </c>
      <c r="Z458" s="87">
        <v>1E-3</v>
      </c>
      <c r="AA458" s="87">
        <v>2.3E-2</v>
      </c>
      <c r="AB458" s="87">
        <v>2.5999999999999999E-2</v>
      </c>
    </row>
    <row r="459" spans="1:28" s="10" customFormat="1" x14ac:dyDescent="0.25">
      <c r="A459" s="39" t="s">
        <v>711</v>
      </c>
      <c r="B459" s="87" t="s">
        <v>203</v>
      </c>
      <c r="C459" s="87">
        <v>0.79605263157894735</v>
      </c>
      <c r="D459" s="87">
        <v>9.5394736842105268E-2</v>
      </c>
      <c r="E459" s="87">
        <v>9.8684210526315784E-3</v>
      </c>
      <c r="F459" s="87" t="s">
        <v>203</v>
      </c>
      <c r="G459" s="87">
        <v>6.9078947368421059E-2</v>
      </c>
      <c r="H459" s="87" t="s">
        <v>203</v>
      </c>
      <c r="I459" s="87">
        <v>2.9605263157894735E-2</v>
      </c>
      <c r="J459" s="86">
        <v>0.99999999999999989</v>
      </c>
      <c r="K459" s="89">
        <v>304</v>
      </c>
      <c r="L459" s="39"/>
      <c r="M459" s="87" t="s">
        <v>203</v>
      </c>
      <c r="N459" s="87" t="s">
        <v>203</v>
      </c>
      <c r="O459" s="87">
        <v>0.747</v>
      </c>
      <c r="P459" s="87">
        <v>0.83799999999999997</v>
      </c>
      <c r="Q459" s="87">
        <v>6.7000000000000004E-2</v>
      </c>
      <c r="R459" s="87">
        <v>0.13400000000000001</v>
      </c>
      <c r="S459" s="87">
        <v>3.0000000000000001E-3</v>
      </c>
      <c r="T459" s="87">
        <v>2.9000000000000001E-2</v>
      </c>
      <c r="U459" s="87" t="s">
        <v>203</v>
      </c>
      <c r="V459" s="87" t="s">
        <v>203</v>
      </c>
      <c r="W459" s="87">
        <v>4.5999999999999999E-2</v>
      </c>
      <c r="X459" s="87">
        <v>0.10299999999999999</v>
      </c>
      <c r="Y459" s="87" t="s">
        <v>203</v>
      </c>
      <c r="Z459" s="87" t="s">
        <v>203</v>
      </c>
      <c r="AA459" s="87">
        <v>1.6E-2</v>
      </c>
      <c r="AB459" s="87">
        <v>5.5E-2</v>
      </c>
    </row>
    <row r="460" spans="1:28" s="10" customFormat="1" x14ac:dyDescent="0.25">
      <c r="A460" s="39" t="s">
        <v>712</v>
      </c>
      <c r="B460" s="87" t="s">
        <v>203</v>
      </c>
      <c r="C460" s="87">
        <v>0.62057176111151524</v>
      </c>
      <c r="D460" s="87">
        <v>0.26231177711500692</v>
      </c>
      <c r="E460" s="87">
        <v>4.3136684367498367E-2</v>
      </c>
      <c r="F460" s="87">
        <v>3.1279551902233214E-3</v>
      </c>
      <c r="G460" s="87">
        <v>2.0149850876554885E-2</v>
      </c>
      <c r="H460" s="87">
        <v>7.2743143958681894E-5</v>
      </c>
      <c r="I460" s="87">
        <v>5.0629228195242598E-2</v>
      </c>
      <c r="J460" s="86">
        <v>1</v>
      </c>
      <c r="K460" s="89">
        <v>13747</v>
      </c>
      <c r="L460" s="39"/>
      <c r="M460" s="87" t="s">
        <v>203</v>
      </c>
      <c r="N460" s="87" t="s">
        <v>203</v>
      </c>
      <c r="O460" s="87">
        <v>0.61199999999999999</v>
      </c>
      <c r="P460" s="87">
        <v>0.629</v>
      </c>
      <c r="Q460" s="87">
        <v>0.255</v>
      </c>
      <c r="R460" s="87">
        <v>0.27</v>
      </c>
      <c r="S460" s="87">
        <v>0.04</v>
      </c>
      <c r="T460" s="87">
        <v>4.7E-2</v>
      </c>
      <c r="U460" s="87">
        <v>2E-3</v>
      </c>
      <c r="V460" s="87">
        <v>4.0000000000000001E-3</v>
      </c>
      <c r="W460" s="87">
        <v>1.7999999999999999E-2</v>
      </c>
      <c r="X460" s="87">
        <v>2.3E-2</v>
      </c>
      <c r="Y460" s="87">
        <v>0</v>
      </c>
      <c r="Z460" s="87">
        <v>0</v>
      </c>
      <c r="AA460" s="87">
        <v>4.7E-2</v>
      </c>
      <c r="AB460" s="87">
        <v>5.3999999999999999E-2</v>
      </c>
    </row>
    <row r="461" spans="1:28" s="10" customFormat="1" x14ac:dyDescent="0.25">
      <c r="A461" s="39" t="s">
        <v>713</v>
      </c>
      <c r="B461" s="87" t="s">
        <v>203</v>
      </c>
      <c r="C461" s="87">
        <v>6.0483870967741934E-3</v>
      </c>
      <c r="D461" s="87">
        <v>0.39153225806451614</v>
      </c>
      <c r="E461" s="87">
        <v>0.20806451612903226</v>
      </c>
      <c r="F461" s="87">
        <v>1.935483870967742E-2</v>
      </c>
      <c r="G461" s="87">
        <v>0.32822580645161292</v>
      </c>
      <c r="H461" s="87">
        <v>2.0161290322580645E-3</v>
      </c>
      <c r="I461" s="87">
        <v>4.4758064516129036E-2</v>
      </c>
      <c r="J461" s="86">
        <v>1.0000000000000002</v>
      </c>
      <c r="K461" s="89">
        <v>2480</v>
      </c>
      <c r="L461" s="39"/>
      <c r="M461" s="87" t="s">
        <v>203</v>
      </c>
      <c r="N461" s="87" t="s">
        <v>203</v>
      </c>
      <c r="O461" s="87">
        <v>4.0000000000000001E-3</v>
      </c>
      <c r="P461" s="87">
        <v>0.01</v>
      </c>
      <c r="Q461" s="87">
        <v>0.373</v>
      </c>
      <c r="R461" s="87">
        <v>0.41099999999999998</v>
      </c>
      <c r="S461" s="87">
        <v>0.193</v>
      </c>
      <c r="T461" s="87">
        <v>0.224</v>
      </c>
      <c r="U461" s="87">
        <v>1.4999999999999999E-2</v>
      </c>
      <c r="V461" s="87">
        <v>2.5999999999999999E-2</v>
      </c>
      <c r="W461" s="87">
        <v>0.31</v>
      </c>
      <c r="X461" s="87">
        <v>0.34699999999999998</v>
      </c>
      <c r="Y461" s="87">
        <v>1E-3</v>
      </c>
      <c r="Z461" s="87">
        <v>5.0000000000000001E-3</v>
      </c>
      <c r="AA461" s="87">
        <v>3.6999999999999998E-2</v>
      </c>
      <c r="AB461" s="87">
        <v>5.3999999999999999E-2</v>
      </c>
    </row>
    <row r="462" spans="1:28" s="10" customFormat="1" x14ac:dyDescent="0.25">
      <c r="A462" s="39" t="s">
        <v>714</v>
      </c>
      <c r="B462" s="87" t="s">
        <v>203</v>
      </c>
      <c r="C462" s="87">
        <v>0.2384918895221394</v>
      </c>
      <c r="D462" s="87">
        <v>0.26435773783428324</v>
      </c>
      <c r="E462" s="87">
        <v>0.15651030249890399</v>
      </c>
      <c r="F462" s="87">
        <v>2.1920210434020166E-2</v>
      </c>
      <c r="G462" s="87">
        <v>0.30249890398947832</v>
      </c>
      <c r="H462" s="87" t="s">
        <v>203</v>
      </c>
      <c r="I462" s="87">
        <v>1.6220955721174924E-2</v>
      </c>
      <c r="J462" s="86">
        <v>1</v>
      </c>
      <c r="K462" s="89">
        <v>2281</v>
      </c>
      <c r="L462" s="39"/>
      <c r="M462" s="87" t="s">
        <v>203</v>
      </c>
      <c r="N462" s="87" t="s">
        <v>203</v>
      </c>
      <c r="O462" s="87">
        <v>0.221</v>
      </c>
      <c r="P462" s="87">
        <v>0.25600000000000001</v>
      </c>
      <c r="Q462" s="87">
        <v>0.247</v>
      </c>
      <c r="R462" s="87">
        <v>0.28299999999999997</v>
      </c>
      <c r="S462" s="87">
        <v>0.14199999999999999</v>
      </c>
      <c r="T462" s="87">
        <v>0.17199999999999999</v>
      </c>
      <c r="U462" s="87">
        <v>1.7000000000000001E-2</v>
      </c>
      <c r="V462" s="87">
        <v>2.9000000000000001E-2</v>
      </c>
      <c r="W462" s="87">
        <v>0.28399999999999997</v>
      </c>
      <c r="X462" s="87">
        <v>0.32200000000000001</v>
      </c>
      <c r="Y462" s="87" t="s">
        <v>203</v>
      </c>
      <c r="Z462" s="87" t="s">
        <v>203</v>
      </c>
      <c r="AA462" s="87">
        <v>1.2E-2</v>
      </c>
      <c r="AB462" s="87">
        <v>2.1999999999999999E-2</v>
      </c>
    </row>
    <row r="463" spans="1:28" s="10" customFormat="1" x14ac:dyDescent="0.25">
      <c r="A463" s="39" t="s">
        <v>715</v>
      </c>
      <c r="B463" s="87" t="s">
        <v>203</v>
      </c>
      <c r="C463" s="87">
        <v>0.2299725216656098</v>
      </c>
      <c r="D463" s="87">
        <v>0.33756076939336294</v>
      </c>
      <c r="E463" s="87">
        <v>8.8353413654618476E-2</v>
      </c>
      <c r="F463" s="87">
        <v>1.2259564574085818E-2</v>
      </c>
      <c r="G463" s="87">
        <v>0.3117734094271824</v>
      </c>
      <c r="H463" s="87">
        <v>8.4548721200591837E-4</v>
      </c>
      <c r="I463" s="87">
        <v>1.9234834073134643E-2</v>
      </c>
      <c r="J463" s="86">
        <v>1</v>
      </c>
      <c r="K463" s="89">
        <v>4731</v>
      </c>
      <c r="L463" s="39"/>
      <c r="M463" s="87" t="s">
        <v>203</v>
      </c>
      <c r="N463" s="87" t="s">
        <v>203</v>
      </c>
      <c r="O463" s="87">
        <v>0.218</v>
      </c>
      <c r="P463" s="87">
        <v>0.24199999999999999</v>
      </c>
      <c r="Q463" s="87">
        <v>0.32400000000000001</v>
      </c>
      <c r="R463" s="87">
        <v>0.35099999999999998</v>
      </c>
      <c r="S463" s="87">
        <v>8.1000000000000003E-2</v>
      </c>
      <c r="T463" s="87">
        <v>9.7000000000000003E-2</v>
      </c>
      <c r="U463" s="87">
        <v>8.9999999999999993E-3</v>
      </c>
      <c r="V463" s="87">
        <v>1.6E-2</v>
      </c>
      <c r="W463" s="87">
        <v>0.29899999999999999</v>
      </c>
      <c r="X463" s="87">
        <v>0.32500000000000001</v>
      </c>
      <c r="Y463" s="87">
        <v>0</v>
      </c>
      <c r="Z463" s="87">
        <v>2E-3</v>
      </c>
      <c r="AA463" s="87">
        <v>1.6E-2</v>
      </c>
      <c r="AB463" s="87">
        <v>2.4E-2</v>
      </c>
    </row>
    <row r="464" spans="1:28" s="10" customFormat="1" x14ac:dyDescent="0.25">
      <c r="A464" s="39" t="s">
        <v>716</v>
      </c>
      <c r="B464" s="87" t="s">
        <v>203</v>
      </c>
      <c r="C464" s="87">
        <v>0.27893817092452361</v>
      </c>
      <c r="D464" s="87">
        <v>0.31264042606307729</v>
      </c>
      <c r="E464" s="87">
        <v>0.10327036698011151</v>
      </c>
      <c r="F464" s="87">
        <v>1.4562702837646668E-2</v>
      </c>
      <c r="G464" s="87">
        <v>0.25397353748855789</v>
      </c>
      <c r="H464" s="87">
        <v>4.1607722393276192E-4</v>
      </c>
      <c r="I464" s="87">
        <v>3.619871848215029E-2</v>
      </c>
      <c r="J464" s="86">
        <v>1</v>
      </c>
      <c r="K464" s="89">
        <v>12017</v>
      </c>
      <c r="L464" s="39"/>
      <c r="M464" s="87" t="s">
        <v>203</v>
      </c>
      <c r="N464" s="87" t="s">
        <v>203</v>
      </c>
      <c r="O464" s="87">
        <v>0.27100000000000002</v>
      </c>
      <c r="P464" s="87">
        <v>0.28699999999999998</v>
      </c>
      <c r="Q464" s="87">
        <v>0.30399999999999999</v>
      </c>
      <c r="R464" s="87">
        <v>0.32100000000000001</v>
      </c>
      <c r="S464" s="87">
        <v>9.8000000000000004E-2</v>
      </c>
      <c r="T464" s="87">
        <v>0.109</v>
      </c>
      <c r="U464" s="87">
        <v>1.2999999999999999E-2</v>
      </c>
      <c r="V464" s="87">
        <v>1.7000000000000001E-2</v>
      </c>
      <c r="W464" s="87">
        <v>0.246</v>
      </c>
      <c r="X464" s="87">
        <v>0.26200000000000001</v>
      </c>
      <c r="Y464" s="87">
        <v>0</v>
      </c>
      <c r="Z464" s="87">
        <v>1E-3</v>
      </c>
      <c r="AA464" s="87">
        <v>3.3000000000000002E-2</v>
      </c>
      <c r="AB464" s="87">
        <v>0.04</v>
      </c>
    </row>
    <row r="465" spans="1:28" s="10" customFormat="1" x14ac:dyDescent="0.25">
      <c r="A465" s="39" t="s">
        <v>717</v>
      </c>
      <c r="B465" s="87" t="s">
        <v>203</v>
      </c>
      <c r="C465" s="87">
        <v>0.44319534453114667</v>
      </c>
      <c r="D465" s="87">
        <v>0.19058325618304456</v>
      </c>
      <c r="E465" s="87">
        <v>6.4012696733236341E-2</v>
      </c>
      <c r="F465" s="87">
        <v>8.1073932019574135E-2</v>
      </c>
      <c r="G465" s="87">
        <v>0.19640259224970241</v>
      </c>
      <c r="H465" s="87">
        <v>1.1903187409072875E-3</v>
      </c>
      <c r="I465" s="87">
        <v>2.3541859542388573E-2</v>
      </c>
      <c r="J465" s="86">
        <v>0.99999999999999989</v>
      </c>
      <c r="K465" s="89">
        <v>7561</v>
      </c>
      <c r="L465" s="39"/>
      <c r="M465" s="87" t="s">
        <v>203</v>
      </c>
      <c r="N465" s="87" t="s">
        <v>203</v>
      </c>
      <c r="O465" s="87">
        <v>0.432</v>
      </c>
      <c r="P465" s="87">
        <v>0.45400000000000001</v>
      </c>
      <c r="Q465" s="87">
        <v>0.182</v>
      </c>
      <c r="R465" s="87">
        <v>0.2</v>
      </c>
      <c r="S465" s="87">
        <v>5.8999999999999997E-2</v>
      </c>
      <c r="T465" s="87">
        <v>7.0000000000000007E-2</v>
      </c>
      <c r="U465" s="87">
        <v>7.4999999999999997E-2</v>
      </c>
      <c r="V465" s="87">
        <v>8.6999999999999994E-2</v>
      </c>
      <c r="W465" s="87">
        <v>0.188</v>
      </c>
      <c r="X465" s="87">
        <v>0.20599999999999999</v>
      </c>
      <c r="Y465" s="87">
        <v>1E-3</v>
      </c>
      <c r="Z465" s="87">
        <v>2E-3</v>
      </c>
      <c r="AA465" s="87">
        <v>0.02</v>
      </c>
      <c r="AB465" s="87">
        <v>2.7E-2</v>
      </c>
    </row>
    <row r="466" spans="1:28" s="10" customFormat="1" x14ac:dyDescent="0.25">
      <c r="A466" s="39" t="s">
        <v>718</v>
      </c>
      <c r="B466" s="87" t="s">
        <v>203</v>
      </c>
      <c r="C466" s="87">
        <v>0.22033898305084745</v>
      </c>
      <c r="D466" s="87">
        <v>0.38711864406779661</v>
      </c>
      <c r="E466" s="87">
        <v>0.16406779661016949</v>
      </c>
      <c r="F466" s="87">
        <v>1.4915254237288136E-2</v>
      </c>
      <c r="G466" s="87">
        <v>0.19254237288135592</v>
      </c>
      <c r="H466" s="87">
        <v>6.779661016949153E-4</v>
      </c>
      <c r="I466" s="87">
        <v>2.0338983050847456E-2</v>
      </c>
      <c r="J466" s="86">
        <v>0.99999999999999989</v>
      </c>
      <c r="K466" s="89">
        <v>1475</v>
      </c>
      <c r="L466" s="39"/>
      <c r="M466" s="87" t="s">
        <v>203</v>
      </c>
      <c r="N466" s="87" t="s">
        <v>203</v>
      </c>
      <c r="O466" s="87">
        <v>0.2</v>
      </c>
      <c r="P466" s="87">
        <v>0.24199999999999999</v>
      </c>
      <c r="Q466" s="87">
        <v>0.36299999999999999</v>
      </c>
      <c r="R466" s="87">
        <v>0.41199999999999998</v>
      </c>
      <c r="S466" s="87">
        <v>0.14599999999999999</v>
      </c>
      <c r="T466" s="87">
        <v>0.184</v>
      </c>
      <c r="U466" s="87">
        <v>0.01</v>
      </c>
      <c r="V466" s="87">
        <v>2.1999999999999999E-2</v>
      </c>
      <c r="W466" s="87">
        <v>0.17299999999999999</v>
      </c>
      <c r="X466" s="87">
        <v>0.21299999999999999</v>
      </c>
      <c r="Y466" s="87">
        <v>0</v>
      </c>
      <c r="Z466" s="87">
        <v>4.0000000000000001E-3</v>
      </c>
      <c r="AA466" s="87">
        <v>1.4E-2</v>
      </c>
      <c r="AB466" s="87">
        <v>2.9000000000000001E-2</v>
      </c>
    </row>
    <row r="467" spans="1:28" s="10" customFormat="1" x14ac:dyDescent="0.25">
      <c r="A467" s="39" t="s">
        <v>719</v>
      </c>
      <c r="B467" s="87" t="s">
        <v>203</v>
      </c>
      <c r="C467" s="87">
        <v>5.876068376068376E-3</v>
      </c>
      <c r="D467" s="87">
        <v>0.49626068376068377</v>
      </c>
      <c r="E467" s="87">
        <v>0.26602564102564102</v>
      </c>
      <c r="F467" s="87">
        <v>1.5491452991452992E-2</v>
      </c>
      <c r="G467" s="87">
        <v>0.17414529914529914</v>
      </c>
      <c r="H467" s="87">
        <v>5.3418803418803424E-4</v>
      </c>
      <c r="I467" s="87">
        <v>4.1666666666666664E-2</v>
      </c>
      <c r="J467" s="86">
        <v>0.99999999999999989</v>
      </c>
      <c r="K467" s="89">
        <v>1872</v>
      </c>
      <c r="L467" s="39"/>
      <c r="M467" s="87" t="s">
        <v>203</v>
      </c>
      <c r="N467" s="87" t="s">
        <v>203</v>
      </c>
      <c r="O467" s="87">
        <v>3.0000000000000001E-3</v>
      </c>
      <c r="P467" s="87">
        <v>0.01</v>
      </c>
      <c r="Q467" s="87">
        <v>0.47399999999999998</v>
      </c>
      <c r="R467" s="87">
        <v>0.51900000000000002</v>
      </c>
      <c r="S467" s="87">
        <v>0.247</v>
      </c>
      <c r="T467" s="87">
        <v>0.28699999999999998</v>
      </c>
      <c r="U467" s="87">
        <v>1.0999999999999999E-2</v>
      </c>
      <c r="V467" s="87">
        <v>2.1999999999999999E-2</v>
      </c>
      <c r="W467" s="87">
        <v>0.158</v>
      </c>
      <c r="X467" s="87">
        <v>0.192</v>
      </c>
      <c r="Y467" s="87">
        <v>0</v>
      </c>
      <c r="Z467" s="87">
        <v>3.0000000000000001E-3</v>
      </c>
      <c r="AA467" s="87">
        <v>3.4000000000000002E-2</v>
      </c>
      <c r="AB467" s="87">
        <v>5.1999999999999998E-2</v>
      </c>
    </row>
    <row r="468" spans="1:28" s="10" customFormat="1" x14ac:dyDescent="0.25">
      <c r="A468" s="39" t="s">
        <v>720</v>
      </c>
      <c r="B468" s="87" t="s">
        <v>203</v>
      </c>
      <c r="C468" s="87">
        <v>0.12776243093922651</v>
      </c>
      <c r="D468" s="87">
        <v>0.44267955801104975</v>
      </c>
      <c r="E468" s="87">
        <v>0.1042817679558011</v>
      </c>
      <c r="F468" s="87">
        <v>1.1740331491712707E-2</v>
      </c>
      <c r="G468" s="87">
        <v>0.2893646408839779</v>
      </c>
      <c r="H468" s="87">
        <v>2.7624309392265192E-3</v>
      </c>
      <c r="I468" s="87">
        <v>2.1408839779005526E-2</v>
      </c>
      <c r="J468" s="86">
        <v>1</v>
      </c>
      <c r="K468" s="89">
        <v>1448</v>
      </c>
      <c r="L468" s="39"/>
      <c r="M468" s="87" t="s">
        <v>203</v>
      </c>
      <c r="N468" s="87" t="s">
        <v>203</v>
      </c>
      <c r="O468" s="87">
        <v>0.112</v>
      </c>
      <c r="P468" s="87">
        <v>0.14599999999999999</v>
      </c>
      <c r="Q468" s="87">
        <v>0.41699999999999998</v>
      </c>
      <c r="R468" s="87">
        <v>0.46800000000000003</v>
      </c>
      <c r="S468" s="87">
        <v>0.09</v>
      </c>
      <c r="T468" s="87">
        <v>0.121</v>
      </c>
      <c r="U468" s="87">
        <v>7.0000000000000001E-3</v>
      </c>
      <c r="V468" s="87">
        <v>1.9E-2</v>
      </c>
      <c r="W468" s="87">
        <v>0.26700000000000002</v>
      </c>
      <c r="X468" s="87">
        <v>0.313</v>
      </c>
      <c r="Y468" s="87">
        <v>1E-3</v>
      </c>
      <c r="Z468" s="87">
        <v>7.0000000000000001E-3</v>
      </c>
      <c r="AA468" s="87">
        <v>1.4999999999999999E-2</v>
      </c>
      <c r="AB468" s="87">
        <v>0.03</v>
      </c>
    </row>
    <row r="469" spans="1:28" s="10" customFormat="1" x14ac:dyDescent="0.25">
      <c r="A469" s="39" t="s">
        <v>721</v>
      </c>
      <c r="B469" s="87">
        <v>3.0793948319721514E-3</v>
      </c>
      <c r="C469" s="87">
        <v>0.18985138572767438</v>
      </c>
      <c r="D469" s="87">
        <v>0.29990627928772257</v>
      </c>
      <c r="E469" s="87">
        <v>0.15919132413977774</v>
      </c>
      <c r="F469" s="87">
        <v>2.3697951533003081E-2</v>
      </c>
      <c r="G469" s="87">
        <v>0.29013254786450665</v>
      </c>
      <c r="H469" s="87">
        <v>3.6149417592716564E-3</v>
      </c>
      <c r="I469" s="87">
        <v>3.0526174856071762E-2</v>
      </c>
      <c r="J469" s="86">
        <v>1</v>
      </c>
      <c r="K469" s="89">
        <v>7469</v>
      </c>
      <c r="L469" s="39"/>
      <c r="M469" s="87">
        <v>2E-3</v>
      </c>
      <c r="N469" s="87">
        <v>5.0000000000000001E-3</v>
      </c>
      <c r="O469" s="87">
        <v>0.18099999999999999</v>
      </c>
      <c r="P469" s="87">
        <v>0.19900000000000001</v>
      </c>
      <c r="Q469" s="87">
        <v>0.28999999999999998</v>
      </c>
      <c r="R469" s="87">
        <v>0.31</v>
      </c>
      <c r="S469" s="87">
        <v>0.151</v>
      </c>
      <c r="T469" s="87">
        <v>0.16800000000000001</v>
      </c>
      <c r="U469" s="87">
        <v>0.02</v>
      </c>
      <c r="V469" s="87">
        <v>2.7E-2</v>
      </c>
      <c r="W469" s="87">
        <v>0.28000000000000003</v>
      </c>
      <c r="X469" s="87">
        <v>0.30099999999999999</v>
      </c>
      <c r="Y469" s="87">
        <v>2E-3</v>
      </c>
      <c r="Z469" s="87">
        <v>5.0000000000000001E-3</v>
      </c>
      <c r="AA469" s="87">
        <v>2.7E-2</v>
      </c>
      <c r="AB469" s="87">
        <v>3.5000000000000003E-2</v>
      </c>
    </row>
    <row r="470" spans="1:28" s="10" customFormat="1" x14ac:dyDescent="0.25">
      <c r="A470" s="39" t="s">
        <v>722</v>
      </c>
      <c r="B470" s="87" t="s">
        <v>203</v>
      </c>
      <c r="C470" s="87">
        <v>0.34199066874027995</v>
      </c>
      <c r="D470" s="87">
        <v>0.23779160186625195</v>
      </c>
      <c r="E470" s="87">
        <v>0.10839813374805599</v>
      </c>
      <c r="F470" s="87">
        <v>1.3063763608087092E-2</v>
      </c>
      <c r="G470" s="87">
        <v>0.26718506998444791</v>
      </c>
      <c r="H470" s="87">
        <v>2.4883359253499221E-3</v>
      </c>
      <c r="I470" s="87">
        <v>2.9082426127527216E-2</v>
      </c>
      <c r="J470" s="86">
        <v>1</v>
      </c>
      <c r="K470" s="89">
        <v>6430</v>
      </c>
      <c r="L470" s="39"/>
      <c r="M470" s="87" t="s">
        <v>203</v>
      </c>
      <c r="N470" s="87" t="s">
        <v>203</v>
      </c>
      <c r="O470" s="87">
        <v>0.33</v>
      </c>
      <c r="P470" s="87">
        <v>0.35399999999999998</v>
      </c>
      <c r="Q470" s="87">
        <v>0.22800000000000001</v>
      </c>
      <c r="R470" s="87">
        <v>0.248</v>
      </c>
      <c r="S470" s="87">
        <v>0.10100000000000001</v>
      </c>
      <c r="T470" s="87">
        <v>0.11600000000000001</v>
      </c>
      <c r="U470" s="87">
        <v>1.0999999999999999E-2</v>
      </c>
      <c r="V470" s="87">
        <v>1.6E-2</v>
      </c>
      <c r="W470" s="87">
        <v>0.25700000000000001</v>
      </c>
      <c r="X470" s="87">
        <v>0.27800000000000002</v>
      </c>
      <c r="Y470" s="87">
        <v>2E-3</v>
      </c>
      <c r="Z470" s="87">
        <v>4.0000000000000001E-3</v>
      </c>
      <c r="AA470" s="87">
        <v>2.5000000000000001E-2</v>
      </c>
      <c r="AB470" s="87">
        <v>3.3000000000000002E-2</v>
      </c>
    </row>
    <row r="471" spans="1:28" s="10" customFormat="1" x14ac:dyDescent="0.25">
      <c r="A471" s="39" t="s">
        <v>723</v>
      </c>
      <c r="B471" s="87" t="s">
        <v>203</v>
      </c>
      <c r="C471" s="87">
        <v>0.20546486870120653</v>
      </c>
      <c r="D471" s="87">
        <v>0.20936834634492549</v>
      </c>
      <c r="E471" s="87">
        <v>8.8715400993612498E-2</v>
      </c>
      <c r="F471" s="87">
        <v>2.6732907499408563E-2</v>
      </c>
      <c r="G471" s="87">
        <v>0.43813579370712091</v>
      </c>
      <c r="H471" s="87">
        <v>2.8388928317955998E-3</v>
      </c>
      <c r="I471" s="87">
        <v>2.8743789921930447E-2</v>
      </c>
      <c r="J471" s="86">
        <v>1</v>
      </c>
      <c r="K471" s="89">
        <v>8454</v>
      </c>
      <c r="L471" s="39"/>
      <c r="M471" s="87" t="s">
        <v>203</v>
      </c>
      <c r="N471" s="87" t="s">
        <v>203</v>
      </c>
      <c r="O471" s="87">
        <v>0.19700000000000001</v>
      </c>
      <c r="P471" s="87">
        <v>0.214</v>
      </c>
      <c r="Q471" s="87">
        <v>0.20100000000000001</v>
      </c>
      <c r="R471" s="87">
        <v>0.218</v>
      </c>
      <c r="S471" s="87">
        <v>8.3000000000000004E-2</v>
      </c>
      <c r="T471" s="87">
        <v>9.5000000000000001E-2</v>
      </c>
      <c r="U471" s="87">
        <v>2.4E-2</v>
      </c>
      <c r="V471" s="87">
        <v>0.03</v>
      </c>
      <c r="W471" s="87">
        <v>0.42799999999999999</v>
      </c>
      <c r="X471" s="87">
        <v>0.44900000000000001</v>
      </c>
      <c r="Y471" s="87">
        <v>2E-3</v>
      </c>
      <c r="Z471" s="87">
        <v>4.0000000000000001E-3</v>
      </c>
      <c r="AA471" s="87">
        <v>2.5000000000000001E-2</v>
      </c>
      <c r="AB471" s="87">
        <v>3.3000000000000002E-2</v>
      </c>
    </row>
    <row r="472" spans="1:28" s="10" customFormat="1" x14ac:dyDescent="0.25">
      <c r="A472" s="39" t="s">
        <v>724</v>
      </c>
      <c r="B472" s="87" t="s">
        <v>203</v>
      </c>
      <c r="C472" s="87">
        <v>0.51243547630220554</v>
      </c>
      <c r="D472" s="87">
        <v>0.30996073007483516</v>
      </c>
      <c r="E472" s="87">
        <v>7.293338931561659E-2</v>
      </c>
      <c r="F472" s="87">
        <v>7.4094198424263383E-3</v>
      </c>
      <c r="G472" s="87">
        <v>7.0389488503050213E-2</v>
      </c>
      <c r="H472" s="87">
        <v>7.1624391810121266E-4</v>
      </c>
      <c r="I472" s="87">
        <v>2.6155252043764975E-2</v>
      </c>
      <c r="J472" s="86">
        <v>1</v>
      </c>
      <c r="K472" s="89">
        <v>40489</v>
      </c>
      <c r="L472" s="39"/>
      <c r="M472" s="87" t="s">
        <v>203</v>
      </c>
      <c r="N472" s="87" t="s">
        <v>203</v>
      </c>
      <c r="O472" s="87">
        <v>0.50800000000000001</v>
      </c>
      <c r="P472" s="87">
        <v>0.51700000000000002</v>
      </c>
      <c r="Q472" s="87">
        <v>0.30499999999999999</v>
      </c>
      <c r="R472" s="87">
        <v>0.314</v>
      </c>
      <c r="S472" s="87">
        <v>7.0000000000000007E-2</v>
      </c>
      <c r="T472" s="87">
        <v>7.5999999999999998E-2</v>
      </c>
      <c r="U472" s="87">
        <v>7.0000000000000001E-3</v>
      </c>
      <c r="V472" s="87">
        <v>8.0000000000000002E-3</v>
      </c>
      <c r="W472" s="87">
        <v>6.8000000000000005E-2</v>
      </c>
      <c r="X472" s="87">
        <v>7.2999999999999995E-2</v>
      </c>
      <c r="Y472" s="87">
        <v>0</v>
      </c>
      <c r="Z472" s="87">
        <v>1E-3</v>
      </c>
      <c r="AA472" s="87">
        <v>2.5000000000000001E-2</v>
      </c>
      <c r="AB472" s="87">
        <v>2.8000000000000001E-2</v>
      </c>
    </row>
    <row r="473" spans="1:28" s="10" customFormat="1" x14ac:dyDescent="0.25">
      <c r="A473" s="39" t="s">
        <v>725</v>
      </c>
      <c r="B473" s="87" t="s">
        <v>203</v>
      </c>
      <c r="C473" s="87">
        <v>0.13636363636363635</v>
      </c>
      <c r="D473" s="87">
        <v>0.27727272727272728</v>
      </c>
      <c r="E473" s="87">
        <v>0.33636363636363636</v>
      </c>
      <c r="F473" s="87">
        <v>3.1818181818181815E-2</v>
      </c>
      <c r="G473" s="87">
        <v>0.18409090909090908</v>
      </c>
      <c r="H473" s="87">
        <v>2.2727272727272726E-3</v>
      </c>
      <c r="I473" s="87">
        <v>3.1818181818181815E-2</v>
      </c>
      <c r="J473" s="86">
        <v>1</v>
      </c>
      <c r="K473" s="89">
        <v>440</v>
      </c>
      <c r="L473" s="39"/>
      <c r="M473" s="87" t="s">
        <v>203</v>
      </c>
      <c r="N473" s="87" t="s">
        <v>203</v>
      </c>
      <c r="O473" s="87">
        <v>0.107</v>
      </c>
      <c r="P473" s="87">
        <v>0.17199999999999999</v>
      </c>
      <c r="Q473" s="87">
        <v>0.23799999999999999</v>
      </c>
      <c r="R473" s="87">
        <v>0.32100000000000001</v>
      </c>
      <c r="S473" s="87">
        <v>0.29399999999999998</v>
      </c>
      <c r="T473" s="87">
        <v>0.38200000000000001</v>
      </c>
      <c r="U473" s="87">
        <v>1.9E-2</v>
      </c>
      <c r="V473" s="87">
        <v>5.2999999999999999E-2</v>
      </c>
      <c r="W473" s="87">
        <v>0.151</v>
      </c>
      <c r="X473" s="87">
        <v>0.223</v>
      </c>
      <c r="Y473" s="87">
        <v>0</v>
      </c>
      <c r="Z473" s="87">
        <v>1.2999999999999999E-2</v>
      </c>
      <c r="AA473" s="87">
        <v>1.9E-2</v>
      </c>
      <c r="AB473" s="87">
        <v>5.2999999999999999E-2</v>
      </c>
    </row>
    <row r="474" spans="1:28" s="10" customFormat="1" x14ac:dyDescent="0.25">
      <c r="A474" s="39" t="s">
        <v>726</v>
      </c>
      <c r="B474" s="87" t="s">
        <v>203</v>
      </c>
      <c r="C474" s="87">
        <v>0.29711751662971175</v>
      </c>
      <c r="D474" s="87">
        <v>0.31973392461197342</v>
      </c>
      <c r="E474" s="87">
        <v>0.12505543237250555</v>
      </c>
      <c r="F474" s="87">
        <v>1.7294900221729491E-2</v>
      </c>
      <c r="G474" s="87">
        <v>0.1982261640798226</v>
      </c>
      <c r="H474" s="87">
        <v>1.3303769401330377E-3</v>
      </c>
      <c r="I474" s="87">
        <v>4.1241685144124171E-2</v>
      </c>
      <c r="J474" s="86">
        <v>1</v>
      </c>
      <c r="K474" s="89">
        <v>2255</v>
      </c>
      <c r="L474" s="39"/>
      <c r="M474" s="87" t="s">
        <v>203</v>
      </c>
      <c r="N474" s="87" t="s">
        <v>203</v>
      </c>
      <c r="O474" s="87">
        <v>0.27900000000000003</v>
      </c>
      <c r="P474" s="87">
        <v>0.316</v>
      </c>
      <c r="Q474" s="87">
        <v>0.30099999999999999</v>
      </c>
      <c r="R474" s="87">
        <v>0.33900000000000002</v>
      </c>
      <c r="S474" s="87">
        <v>0.112</v>
      </c>
      <c r="T474" s="87">
        <v>0.13900000000000001</v>
      </c>
      <c r="U474" s="87">
        <v>1.2999999999999999E-2</v>
      </c>
      <c r="V474" s="87">
        <v>2.4E-2</v>
      </c>
      <c r="W474" s="87">
        <v>0.182</v>
      </c>
      <c r="X474" s="87">
        <v>0.215</v>
      </c>
      <c r="Y474" s="87">
        <v>0</v>
      </c>
      <c r="Z474" s="87">
        <v>4.0000000000000001E-3</v>
      </c>
      <c r="AA474" s="87">
        <v>3.4000000000000002E-2</v>
      </c>
      <c r="AB474" s="87">
        <v>0.05</v>
      </c>
    </row>
    <row r="475" spans="1:28" s="10" customFormat="1" x14ac:dyDescent="0.25">
      <c r="A475" s="39" t="s">
        <v>727</v>
      </c>
      <c r="B475" s="87" t="s">
        <v>203</v>
      </c>
      <c r="C475" s="87">
        <v>0.31558148287542342</v>
      </c>
      <c r="D475" s="87">
        <v>0.2196085811065111</v>
      </c>
      <c r="E475" s="87">
        <v>7.5272864132480244E-2</v>
      </c>
      <c r="F475" s="87">
        <v>6.398193451260821E-2</v>
      </c>
      <c r="G475" s="87">
        <v>0.29713963116296577</v>
      </c>
      <c r="H475" s="87">
        <v>1.5054572826496049E-3</v>
      </c>
      <c r="I475" s="87">
        <v>2.6910048927361686E-2</v>
      </c>
      <c r="J475" s="86">
        <v>1</v>
      </c>
      <c r="K475" s="89">
        <v>5314</v>
      </c>
      <c r="L475" s="39"/>
      <c r="M475" s="87" t="s">
        <v>203</v>
      </c>
      <c r="N475" s="87" t="s">
        <v>203</v>
      </c>
      <c r="O475" s="87">
        <v>0.30299999999999999</v>
      </c>
      <c r="P475" s="87">
        <v>0.32800000000000001</v>
      </c>
      <c r="Q475" s="87">
        <v>0.20899999999999999</v>
      </c>
      <c r="R475" s="87">
        <v>0.23100000000000001</v>
      </c>
      <c r="S475" s="87">
        <v>6.8000000000000005E-2</v>
      </c>
      <c r="T475" s="87">
        <v>8.3000000000000004E-2</v>
      </c>
      <c r="U475" s="87">
        <v>5.8000000000000003E-2</v>
      </c>
      <c r="V475" s="87">
        <v>7.0999999999999994E-2</v>
      </c>
      <c r="W475" s="87">
        <v>0.28499999999999998</v>
      </c>
      <c r="X475" s="87">
        <v>0.31</v>
      </c>
      <c r="Y475" s="87">
        <v>1E-3</v>
      </c>
      <c r="Z475" s="87">
        <v>3.0000000000000001E-3</v>
      </c>
      <c r="AA475" s="87">
        <v>2.3E-2</v>
      </c>
      <c r="AB475" s="87">
        <v>3.2000000000000001E-2</v>
      </c>
    </row>
    <row r="476" spans="1:28" s="10" customFormat="1" x14ac:dyDescent="0.25">
      <c r="A476" s="39" t="s">
        <v>728</v>
      </c>
      <c r="B476" s="87" t="s">
        <v>203</v>
      </c>
      <c r="C476" s="87">
        <v>0.60779352226720651</v>
      </c>
      <c r="D476" s="87">
        <v>0.14726720647773278</v>
      </c>
      <c r="E476" s="87">
        <v>9.5141700404858295E-2</v>
      </c>
      <c r="F476" s="87">
        <v>2.277327935222672E-2</v>
      </c>
      <c r="G476" s="87">
        <v>8.7044534412955468E-2</v>
      </c>
      <c r="H476" s="87" t="s">
        <v>203</v>
      </c>
      <c r="I476" s="87">
        <v>3.9979757085020245E-2</v>
      </c>
      <c r="J476" s="86">
        <v>1</v>
      </c>
      <c r="K476" s="89">
        <v>1976</v>
      </c>
      <c r="L476" s="39"/>
      <c r="M476" s="87" t="s">
        <v>203</v>
      </c>
      <c r="N476" s="87" t="s">
        <v>203</v>
      </c>
      <c r="O476" s="87">
        <v>0.58599999999999997</v>
      </c>
      <c r="P476" s="87">
        <v>0.629</v>
      </c>
      <c r="Q476" s="87">
        <v>0.13200000000000001</v>
      </c>
      <c r="R476" s="87">
        <v>0.16400000000000001</v>
      </c>
      <c r="S476" s="87">
        <v>8.3000000000000004E-2</v>
      </c>
      <c r="T476" s="87">
        <v>0.109</v>
      </c>
      <c r="U476" s="87">
        <v>1.7000000000000001E-2</v>
      </c>
      <c r="V476" s="87">
        <v>0.03</v>
      </c>
      <c r="W476" s="87">
        <v>7.4999999999999997E-2</v>
      </c>
      <c r="X476" s="87">
        <v>0.1</v>
      </c>
      <c r="Y476" s="87" t="s">
        <v>203</v>
      </c>
      <c r="Z476" s="87" t="s">
        <v>203</v>
      </c>
      <c r="AA476" s="87">
        <v>3.2000000000000001E-2</v>
      </c>
      <c r="AB476" s="87">
        <v>0.05</v>
      </c>
    </row>
    <row r="477" spans="1:28" s="10" customFormat="1" x14ac:dyDescent="0.25">
      <c r="A477" s="39" t="s">
        <v>729</v>
      </c>
      <c r="B477" s="87" t="s">
        <v>203</v>
      </c>
      <c r="C477" s="87">
        <v>0.58728163880859618</v>
      </c>
      <c r="D477" s="87">
        <v>0.25587532989820283</v>
      </c>
      <c r="E477" s="87">
        <v>5.2281010431066983E-2</v>
      </c>
      <c r="F477" s="87">
        <v>4.1472916928490637E-3</v>
      </c>
      <c r="G477" s="87">
        <v>7.3394495412844041E-2</v>
      </c>
      <c r="H477" s="87">
        <v>1.3824305642830212E-3</v>
      </c>
      <c r="I477" s="87">
        <v>2.5637803192157849E-2</v>
      </c>
      <c r="J477" s="86">
        <v>1</v>
      </c>
      <c r="K477" s="89">
        <v>7957</v>
      </c>
      <c r="L477" s="39"/>
      <c r="M477" s="87" t="s">
        <v>203</v>
      </c>
      <c r="N477" s="87" t="s">
        <v>203</v>
      </c>
      <c r="O477" s="87">
        <v>0.57599999999999996</v>
      </c>
      <c r="P477" s="87">
        <v>0.59799999999999998</v>
      </c>
      <c r="Q477" s="87">
        <v>0.246</v>
      </c>
      <c r="R477" s="87">
        <v>0.26600000000000001</v>
      </c>
      <c r="S477" s="87">
        <v>4.8000000000000001E-2</v>
      </c>
      <c r="T477" s="87">
        <v>5.7000000000000002E-2</v>
      </c>
      <c r="U477" s="87">
        <v>3.0000000000000001E-3</v>
      </c>
      <c r="V477" s="87">
        <v>6.0000000000000001E-3</v>
      </c>
      <c r="W477" s="87">
        <v>6.8000000000000005E-2</v>
      </c>
      <c r="X477" s="87">
        <v>7.9000000000000001E-2</v>
      </c>
      <c r="Y477" s="87">
        <v>1E-3</v>
      </c>
      <c r="Z477" s="87">
        <v>2E-3</v>
      </c>
      <c r="AA477" s="87">
        <v>2.1999999999999999E-2</v>
      </c>
      <c r="AB477" s="87">
        <v>2.9000000000000001E-2</v>
      </c>
    </row>
    <row r="478" spans="1:28" s="10" customFormat="1" x14ac:dyDescent="0.25">
      <c r="A478" s="39" t="s">
        <v>730</v>
      </c>
      <c r="B478" s="87" t="s">
        <v>203</v>
      </c>
      <c r="C478" s="87">
        <v>0.43814919735599622</v>
      </c>
      <c r="D478" s="87">
        <v>0.392823418319169</v>
      </c>
      <c r="E478" s="87">
        <v>7.0821529745042494E-2</v>
      </c>
      <c r="F478" s="87">
        <v>4.721435316336166E-3</v>
      </c>
      <c r="G478" s="87">
        <v>7.1765816808309721E-2</v>
      </c>
      <c r="H478" s="87">
        <v>9.4428706326723328E-4</v>
      </c>
      <c r="I478" s="87">
        <v>2.0774315391879131E-2</v>
      </c>
      <c r="J478" s="86">
        <v>1</v>
      </c>
      <c r="K478" s="89">
        <v>1059</v>
      </c>
      <c r="L478" s="39"/>
      <c r="M478" s="87" t="s">
        <v>203</v>
      </c>
      <c r="N478" s="87" t="s">
        <v>203</v>
      </c>
      <c r="O478" s="87">
        <v>0.40899999999999997</v>
      </c>
      <c r="P478" s="87">
        <v>0.46800000000000003</v>
      </c>
      <c r="Q478" s="87">
        <v>0.36399999999999999</v>
      </c>
      <c r="R478" s="87">
        <v>0.42299999999999999</v>
      </c>
      <c r="S478" s="87">
        <v>5.7000000000000002E-2</v>
      </c>
      <c r="T478" s="87">
        <v>8.7999999999999995E-2</v>
      </c>
      <c r="U478" s="87">
        <v>2E-3</v>
      </c>
      <c r="V478" s="87">
        <v>1.0999999999999999E-2</v>
      </c>
      <c r="W478" s="87">
        <v>5.8000000000000003E-2</v>
      </c>
      <c r="X478" s="87">
        <v>8.8999999999999996E-2</v>
      </c>
      <c r="Y478" s="87">
        <v>0</v>
      </c>
      <c r="Z478" s="87">
        <v>5.0000000000000001E-3</v>
      </c>
      <c r="AA478" s="87">
        <v>1.4E-2</v>
      </c>
      <c r="AB478" s="87">
        <v>3.1E-2</v>
      </c>
    </row>
    <row r="479" spans="1:28" s="10" customFormat="1" x14ac:dyDescent="0.25">
      <c r="A479" s="39"/>
      <c r="B479" s="87"/>
      <c r="C479" s="87"/>
      <c r="D479" s="87"/>
      <c r="E479" s="87"/>
      <c r="F479" s="87"/>
      <c r="G479" s="87"/>
      <c r="H479" s="87"/>
      <c r="I479" s="87"/>
      <c r="J479" s="86"/>
      <c r="K479" s="89"/>
      <c r="L479" s="39"/>
      <c r="M479" s="87"/>
      <c r="N479" s="87"/>
      <c r="O479" s="87"/>
      <c r="P479" s="87"/>
      <c r="Q479" s="87"/>
      <c r="R479" s="87"/>
      <c r="S479" s="87"/>
      <c r="T479" s="87"/>
      <c r="U479" s="87"/>
      <c r="V479" s="87"/>
      <c r="W479" s="87"/>
      <c r="X479" s="87"/>
      <c r="Y479" s="87"/>
      <c r="Z479" s="87"/>
      <c r="AA479" s="87"/>
      <c r="AB479" s="87"/>
    </row>
    <row r="480" spans="1:28" s="10" customFormat="1" x14ac:dyDescent="0.25">
      <c r="A480" s="39"/>
      <c r="B480" s="87"/>
      <c r="C480" s="87"/>
      <c r="D480" s="87"/>
      <c r="E480" s="87"/>
      <c r="F480" s="87"/>
      <c r="G480" s="87"/>
      <c r="H480" s="87"/>
      <c r="I480" s="87"/>
      <c r="J480" s="86"/>
      <c r="K480" s="89"/>
      <c r="L480" s="39"/>
      <c r="M480" s="87"/>
      <c r="N480" s="87"/>
      <c r="O480" s="87"/>
      <c r="P480" s="87"/>
      <c r="Q480" s="87"/>
      <c r="R480" s="87"/>
      <c r="S480" s="87"/>
      <c r="T480" s="87"/>
      <c r="U480" s="87"/>
      <c r="V480" s="87"/>
      <c r="W480" s="87"/>
      <c r="X480" s="87"/>
      <c r="Y480" s="87"/>
      <c r="Z480" s="87"/>
      <c r="AA480" s="87"/>
      <c r="AB480" s="87"/>
    </row>
    <row r="481" spans="1:28" s="10" customFormat="1" x14ac:dyDescent="0.25">
      <c r="A481" s="39"/>
      <c r="B481" s="87"/>
      <c r="C481" s="87"/>
      <c r="D481" s="87"/>
      <c r="E481" s="87"/>
      <c r="F481" s="87"/>
      <c r="G481" s="87"/>
      <c r="H481" s="87"/>
      <c r="I481" s="87"/>
      <c r="J481" s="86"/>
      <c r="K481" s="89"/>
      <c r="L481" s="39"/>
      <c r="M481" s="87"/>
      <c r="N481" s="87"/>
      <c r="O481" s="87"/>
      <c r="P481" s="87"/>
      <c r="Q481" s="87"/>
      <c r="R481" s="87"/>
      <c r="S481" s="87"/>
      <c r="T481" s="87"/>
      <c r="U481" s="87"/>
      <c r="V481" s="87"/>
      <c r="W481" s="87"/>
      <c r="X481" s="87"/>
      <c r="Y481" s="87"/>
      <c r="Z481" s="87"/>
      <c r="AA481" s="87"/>
      <c r="AB481" s="87"/>
    </row>
    <row r="482" spans="1:28" s="10" customFormat="1" x14ac:dyDescent="0.25">
      <c r="A482" s="39"/>
      <c r="B482" s="87"/>
      <c r="C482" s="87"/>
      <c r="D482" s="87"/>
      <c r="E482" s="87"/>
      <c r="F482" s="87"/>
      <c r="G482" s="87"/>
      <c r="H482" s="87"/>
      <c r="I482" s="87"/>
      <c r="J482" s="86"/>
      <c r="K482" s="89"/>
      <c r="L482" s="39"/>
      <c r="M482" s="87"/>
      <c r="N482" s="87"/>
      <c r="O482" s="87"/>
      <c r="P482" s="87"/>
      <c r="Q482" s="87"/>
      <c r="R482" s="87"/>
      <c r="S482" s="87"/>
      <c r="T482" s="87"/>
      <c r="U482" s="87"/>
      <c r="V482" s="87"/>
      <c r="W482" s="87"/>
      <c r="X482" s="87"/>
      <c r="Y482" s="87"/>
      <c r="Z482" s="87"/>
      <c r="AA482" s="87"/>
      <c r="AB482" s="87"/>
    </row>
    <row r="483" spans="1:28" s="10" customFormat="1" x14ac:dyDescent="0.25">
      <c r="A483" s="39"/>
      <c r="B483" s="87"/>
      <c r="C483" s="87"/>
      <c r="D483" s="87"/>
      <c r="E483" s="87"/>
      <c r="F483" s="87"/>
      <c r="G483" s="87"/>
      <c r="H483" s="87"/>
      <c r="I483" s="87"/>
      <c r="J483" s="86"/>
      <c r="K483" s="89"/>
      <c r="L483" s="39"/>
      <c r="M483" s="87"/>
      <c r="N483" s="87"/>
      <c r="O483" s="87"/>
      <c r="P483" s="87"/>
      <c r="Q483" s="87"/>
      <c r="R483" s="87"/>
      <c r="S483" s="87"/>
      <c r="T483" s="87"/>
      <c r="U483" s="87"/>
      <c r="V483" s="87"/>
      <c r="W483" s="87"/>
      <c r="X483" s="87"/>
      <c r="Y483" s="87"/>
      <c r="Z483" s="87"/>
      <c r="AA483" s="87"/>
      <c r="AB483" s="87"/>
    </row>
    <row r="484" spans="1:28" s="10" customFormat="1" x14ac:dyDescent="0.25">
      <c r="A484" s="39"/>
      <c r="B484" s="87"/>
      <c r="C484" s="87"/>
      <c r="D484" s="87"/>
      <c r="E484" s="87"/>
      <c r="F484" s="87"/>
      <c r="G484" s="87"/>
      <c r="H484" s="87"/>
      <c r="I484" s="87"/>
      <c r="J484" s="86"/>
      <c r="K484" s="89"/>
      <c r="L484" s="39"/>
      <c r="M484" s="87"/>
      <c r="N484" s="87"/>
      <c r="O484" s="87"/>
      <c r="P484" s="87"/>
      <c r="Q484" s="87"/>
      <c r="R484" s="87"/>
      <c r="S484" s="87"/>
      <c r="T484" s="87"/>
      <c r="U484" s="87"/>
      <c r="V484" s="87"/>
      <c r="W484" s="87"/>
      <c r="X484" s="87"/>
      <c r="Y484" s="87"/>
      <c r="Z484" s="87"/>
      <c r="AA484" s="87"/>
      <c r="AB484" s="87"/>
    </row>
    <row r="485" spans="1:28" s="10" customFormat="1" x14ac:dyDescent="0.25">
      <c r="A485" s="39"/>
      <c r="B485" s="87"/>
      <c r="C485" s="87"/>
      <c r="D485" s="87"/>
      <c r="E485" s="87"/>
      <c r="F485" s="87"/>
      <c r="G485" s="87"/>
      <c r="H485" s="87"/>
      <c r="I485" s="87"/>
      <c r="J485" s="86"/>
      <c r="K485" s="89"/>
      <c r="L485" s="39"/>
      <c r="M485" s="87"/>
      <c r="N485" s="87"/>
      <c r="O485" s="87"/>
      <c r="P485" s="87"/>
      <c r="Q485" s="87"/>
      <c r="R485" s="87"/>
      <c r="S485" s="87"/>
      <c r="T485" s="87"/>
      <c r="U485" s="87"/>
      <c r="V485" s="87"/>
      <c r="W485" s="87"/>
      <c r="X485" s="87"/>
      <c r="Y485" s="87"/>
      <c r="Z485" s="87"/>
      <c r="AA485" s="87"/>
      <c r="AB485" s="87"/>
    </row>
    <row r="486" spans="1:28" s="10" customFormat="1" x14ac:dyDescent="0.25">
      <c r="A486" s="39"/>
      <c r="B486" s="87"/>
      <c r="C486" s="87"/>
      <c r="D486" s="87"/>
      <c r="E486" s="87"/>
      <c r="F486" s="87"/>
      <c r="G486" s="87"/>
      <c r="H486" s="87"/>
      <c r="I486" s="87"/>
      <c r="J486" s="86"/>
      <c r="K486" s="89"/>
      <c r="L486" s="39"/>
      <c r="M486" s="87"/>
      <c r="N486" s="87"/>
      <c r="O486" s="87"/>
      <c r="P486" s="87"/>
      <c r="Q486" s="87"/>
      <c r="R486" s="87"/>
      <c r="S486" s="87"/>
      <c r="T486" s="87"/>
      <c r="U486" s="87"/>
      <c r="V486" s="87"/>
      <c r="W486" s="87"/>
      <c r="X486" s="87"/>
      <c r="Y486" s="87"/>
      <c r="Z486" s="87"/>
      <c r="AA486" s="87"/>
      <c r="AB486" s="87"/>
    </row>
    <row r="487" spans="1:28" s="10" customFormat="1" x14ac:dyDescent="0.25">
      <c r="A487" s="39"/>
      <c r="B487" s="87"/>
      <c r="C487" s="87"/>
      <c r="D487" s="87"/>
      <c r="E487" s="87"/>
      <c r="F487" s="87"/>
      <c r="G487" s="87"/>
      <c r="H487" s="87"/>
      <c r="I487" s="87"/>
      <c r="J487" s="86"/>
      <c r="K487" s="89"/>
      <c r="L487" s="39"/>
      <c r="M487" s="87"/>
      <c r="N487" s="87"/>
      <c r="O487" s="87"/>
      <c r="P487" s="87"/>
      <c r="Q487" s="87"/>
      <c r="R487" s="87"/>
      <c r="S487" s="87"/>
      <c r="T487" s="87"/>
      <c r="U487" s="87"/>
      <c r="V487" s="87"/>
      <c r="W487" s="87"/>
      <c r="X487" s="87"/>
      <c r="Y487" s="87"/>
      <c r="Z487" s="87"/>
      <c r="AA487" s="87"/>
      <c r="AB487" s="87"/>
    </row>
    <row r="488" spans="1:28" s="10" customFormat="1" x14ac:dyDescent="0.25">
      <c r="A488" s="39"/>
      <c r="B488" s="87"/>
      <c r="C488" s="87"/>
      <c r="D488" s="87"/>
      <c r="E488" s="87"/>
      <c r="F488" s="87"/>
      <c r="G488" s="87"/>
      <c r="H488" s="87"/>
      <c r="I488" s="87"/>
      <c r="J488" s="86"/>
      <c r="K488" s="89"/>
      <c r="L488" s="39"/>
      <c r="M488" s="87"/>
      <c r="N488" s="87"/>
      <c r="O488" s="87"/>
      <c r="P488" s="87"/>
      <c r="Q488" s="87"/>
      <c r="R488" s="87"/>
      <c r="S488" s="87"/>
      <c r="T488" s="87"/>
      <c r="U488" s="87"/>
      <c r="V488" s="87"/>
      <c r="W488" s="87"/>
      <c r="X488" s="87"/>
      <c r="Y488" s="87"/>
      <c r="Z488" s="87"/>
      <c r="AA488" s="87"/>
      <c r="AB488" s="87"/>
    </row>
    <row r="489" spans="1:28" s="10" customFormat="1" x14ac:dyDescent="0.25">
      <c r="A489" s="39"/>
      <c r="B489" s="87"/>
      <c r="C489" s="87"/>
      <c r="D489" s="87"/>
      <c r="E489" s="87"/>
      <c r="F489" s="87"/>
      <c r="G489" s="87"/>
      <c r="H489" s="87"/>
      <c r="I489" s="87"/>
      <c r="J489" s="86"/>
      <c r="K489" s="89"/>
      <c r="L489" s="39"/>
      <c r="M489" s="87"/>
      <c r="N489" s="87"/>
      <c r="O489" s="87"/>
      <c r="P489" s="87"/>
      <c r="Q489" s="87"/>
      <c r="R489" s="87"/>
      <c r="S489" s="87"/>
      <c r="T489" s="87"/>
      <c r="U489" s="87"/>
      <c r="V489" s="87"/>
      <c r="W489" s="87"/>
      <c r="X489" s="87"/>
      <c r="Y489" s="87"/>
      <c r="Z489" s="87"/>
      <c r="AA489" s="87"/>
      <c r="AB489" s="87"/>
    </row>
    <row r="490" spans="1:28" s="10" customFormat="1" x14ac:dyDescent="0.25">
      <c r="A490" s="39"/>
      <c r="B490" s="87"/>
      <c r="C490" s="87"/>
      <c r="D490" s="87"/>
      <c r="E490" s="87"/>
      <c r="F490" s="87"/>
      <c r="G490" s="87"/>
      <c r="H490" s="87"/>
      <c r="I490" s="87"/>
      <c r="J490" s="86"/>
      <c r="K490" s="89"/>
      <c r="L490" s="39"/>
      <c r="M490" s="87"/>
      <c r="N490" s="87"/>
      <c r="O490" s="87"/>
      <c r="P490" s="87"/>
      <c r="Q490" s="87"/>
      <c r="R490" s="87"/>
      <c r="S490" s="87"/>
      <c r="T490" s="87"/>
      <c r="U490" s="87"/>
      <c r="V490" s="87"/>
      <c r="W490" s="87"/>
      <c r="X490" s="87"/>
      <c r="Y490" s="87"/>
      <c r="Z490" s="87"/>
      <c r="AA490" s="87"/>
      <c r="AB490" s="87"/>
    </row>
    <row r="491" spans="1:28" s="10" customFormat="1" x14ac:dyDescent="0.25">
      <c r="A491" s="39"/>
      <c r="B491" s="87"/>
      <c r="C491" s="87"/>
      <c r="D491" s="87"/>
      <c r="E491" s="87"/>
      <c r="F491" s="87"/>
      <c r="G491" s="87"/>
      <c r="H491" s="87"/>
      <c r="I491" s="87"/>
      <c r="J491" s="86"/>
      <c r="K491" s="89"/>
      <c r="L491" s="39"/>
      <c r="M491" s="87"/>
      <c r="N491" s="87"/>
      <c r="O491" s="87"/>
      <c r="P491" s="87"/>
      <c r="Q491" s="87"/>
      <c r="R491" s="87"/>
      <c r="S491" s="87"/>
      <c r="T491" s="87"/>
      <c r="U491" s="87"/>
      <c r="V491" s="87"/>
      <c r="W491" s="87"/>
      <c r="X491" s="87"/>
      <c r="Y491" s="87"/>
      <c r="Z491" s="87"/>
      <c r="AA491" s="87"/>
      <c r="AB491" s="87"/>
    </row>
    <row r="492" spans="1:28" s="10" customFormat="1" x14ac:dyDescent="0.25">
      <c r="A492" s="39"/>
      <c r="B492" s="87"/>
      <c r="C492" s="87"/>
      <c r="D492" s="87"/>
      <c r="E492" s="87"/>
      <c r="F492" s="87"/>
      <c r="G492" s="87"/>
      <c r="H492" s="87"/>
      <c r="I492" s="87"/>
      <c r="J492" s="86"/>
      <c r="K492" s="89"/>
      <c r="L492" s="39"/>
      <c r="M492" s="87"/>
      <c r="N492" s="87"/>
      <c r="O492" s="87"/>
      <c r="P492" s="87"/>
      <c r="Q492" s="87"/>
      <c r="R492" s="87"/>
      <c r="S492" s="87"/>
      <c r="T492" s="87"/>
      <c r="U492" s="87"/>
      <c r="V492" s="87"/>
      <c r="W492" s="87"/>
      <c r="X492" s="87"/>
      <c r="Y492" s="87"/>
      <c r="Z492" s="87"/>
      <c r="AA492" s="87"/>
      <c r="AB492" s="87"/>
    </row>
    <row r="493" spans="1:28" s="10" customFormat="1" x14ac:dyDescent="0.25">
      <c r="A493" s="39"/>
      <c r="B493" s="87"/>
      <c r="C493" s="87"/>
      <c r="D493" s="87"/>
      <c r="E493" s="87"/>
      <c r="F493" s="87"/>
      <c r="G493" s="87"/>
      <c r="H493" s="87"/>
      <c r="I493" s="87"/>
      <c r="J493" s="86"/>
      <c r="K493" s="89"/>
      <c r="L493" s="39"/>
      <c r="M493" s="87"/>
      <c r="N493" s="87"/>
      <c r="O493" s="87"/>
      <c r="P493" s="87"/>
      <c r="Q493" s="87"/>
      <c r="R493" s="87"/>
      <c r="S493" s="87"/>
      <c r="T493" s="87"/>
      <c r="U493" s="87"/>
      <c r="V493" s="87"/>
      <c r="W493" s="87"/>
      <c r="X493" s="87"/>
      <c r="Y493" s="87"/>
      <c r="Z493" s="87"/>
      <c r="AA493" s="87"/>
      <c r="AB493" s="87"/>
    </row>
    <row r="494" spans="1:28" s="10" customFormat="1" x14ac:dyDescent="0.25">
      <c r="A494" s="39"/>
      <c r="B494" s="87"/>
      <c r="C494" s="87"/>
      <c r="D494" s="87"/>
      <c r="E494" s="87"/>
      <c r="F494" s="87"/>
      <c r="G494" s="87"/>
      <c r="H494" s="87"/>
      <c r="I494" s="87"/>
      <c r="J494" s="86"/>
      <c r="K494" s="89"/>
      <c r="L494" s="39"/>
      <c r="M494" s="87"/>
      <c r="N494" s="87"/>
      <c r="O494" s="87"/>
      <c r="P494" s="87"/>
      <c r="Q494" s="87"/>
      <c r="R494" s="87"/>
      <c r="S494" s="87"/>
      <c r="T494" s="87"/>
      <c r="U494" s="87"/>
      <c r="V494" s="87"/>
      <c r="W494" s="87"/>
      <c r="X494" s="87"/>
      <c r="Y494" s="87"/>
      <c r="Z494" s="87"/>
      <c r="AA494" s="87"/>
      <c r="AB494" s="87"/>
    </row>
    <row r="495" spans="1:28" s="10" customFormat="1" x14ac:dyDescent="0.25">
      <c r="A495" s="39"/>
      <c r="B495" s="87"/>
      <c r="C495" s="87"/>
      <c r="D495" s="87"/>
      <c r="E495" s="87"/>
      <c r="F495" s="87"/>
      <c r="G495" s="87"/>
      <c r="H495" s="87"/>
      <c r="I495" s="87"/>
      <c r="J495" s="86"/>
      <c r="K495" s="89"/>
      <c r="L495" s="39"/>
      <c r="M495" s="87"/>
      <c r="N495" s="87"/>
      <c r="O495" s="87"/>
      <c r="P495" s="87"/>
      <c r="Q495" s="87"/>
      <c r="R495" s="87"/>
      <c r="S495" s="87"/>
      <c r="T495" s="87"/>
      <c r="U495" s="87"/>
      <c r="V495" s="87"/>
      <c r="W495" s="87"/>
      <c r="X495" s="87"/>
      <c r="Y495" s="87"/>
      <c r="Z495" s="87"/>
      <c r="AA495" s="87"/>
      <c r="AB495" s="87"/>
    </row>
    <row r="496" spans="1:28" s="10" customFormat="1" x14ac:dyDescent="0.25">
      <c r="A496" s="39"/>
      <c r="B496" s="87"/>
      <c r="C496" s="87"/>
      <c r="D496" s="87"/>
      <c r="E496" s="87"/>
      <c r="F496" s="87"/>
      <c r="G496" s="87"/>
      <c r="H496" s="87"/>
      <c r="I496" s="87"/>
      <c r="J496" s="86"/>
      <c r="K496" s="89"/>
      <c r="L496" s="39"/>
      <c r="M496" s="87"/>
      <c r="N496" s="87"/>
      <c r="O496" s="87"/>
      <c r="P496" s="87"/>
      <c r="Q496" s="87"/>
      <c r="R496" s="87"/>
      <c r="S496" s="87"/>
      <c r="T496" s="87"/>
      <c r="U496" s="87"/>
      <c r="V496" s="87"/>
      <c r="W496" s="87"/>
      <c r="X496" s="87"/>
      <c r="Y496" s="87"/>
      <c r="Z496" s="87"/>
      <c r="AA496" s="87"/>
      <c r="AB496" s="87"/>
    </row>
    <row r="497" spans="1:28" s="10" customFormat="1" x14ac:dyDescent="0.25">
      <c r="A497" s="39"/>
      <c r="B497" s="87"/>
      <c r="C497" s="87"/>
      <c r="D497" s="87"/>
      <c r="E497" s="87"/>
      <c r="F497" s="87"/>
      <c r="G497" s="87"/>
      <c r="H497" s="87"/>
      <c r="I497" s="87"/>
      <c r="J497" s="86"/>
      <c r="K497" s="89"/>
      <c r="L497" s="39"/>
      <c r="M497" s="87"/>
      <c r="N497" s="87"/>
      <c r="O497" s="87"/>
      <c r="P497" s="87"/>
      <c r="Q497" s="87"/>
      <c r="R497" s="87"/>
      <c r="S497" s="87"/>
      <c r="T497" s="87"/>
      <c r="U497" s="87"/>
      <c r="V497" s="87"/>
      <c r="W497" s="87"/>
      <c r="X497" s="87"/>
      <c r="Y497" s="87"/>
      <c r="Z497" s="87"/>
      <c r="AA497" s="87"/>
      <c r="AB497" s="87"/>
    </row>
    <row r="498" spans="1:28" s="10" customFormat="1" x14ac:dyDescent="0.25">
      <c r="A498" s="39"/>
      <c r="B498" s="87"/>
      <c r="C498" s="87"/>
      <c r="D498" s="87"/>
      <c r="E498" s="87"/>
      <c r="F498" s="87"/>
      <c r="G498" s="87"/>
      <c r="H498" s="87"/>
      <c r="I498" s="87"/>
      <c r="J498" s="86"/>
      <c r="K498" s="89"/>
      <c r="L498" s="39"/>
      <c r="M498" s="87"/>
      <c r="N498" s="87"/>
      <c r="O498" s="87"/>
      <c r="P498" s="87"/>
      <c r="Q498" s="87"/>
      <c r="R498" s="87"/>
      <c r="S498" s="87"/>
      <c r="T498" s="87"/>
      <c r="U498" s="87"/>
      <c r="V498" s="87"/>
      <c r="W498" s="87"/>
      <c r="X498" s="87"/>
      <c r="Y498" s="87"/>
      <c r="Z498" s="87"/>
      <c r="AA498" s="87"/>
      <c r="AB498" s="87"/>
    </row>
    <row r="499" spans="1:28" s="10" customFormat="1" x14ac:dyDescent="0.25">
      <c r="A499" s="39"/>
      <c r="B499" s="87"/>
      <c r="C499" s="87"/>
      <c r="D499" s="87"/>
      <c r="E499" s="87"/>
      <c r="F499" s="87"/>
      <c r="G499" s="87"/>
      <c r="H499" s="87"/>
      <c r="I499" s="87"/>
      <c r="J499" s="86"/>
      <c r="K499" s="89"/>
      <c r="L499" s="39"/>
      <c r="M499" s="87"/>
      <c r="N499" s="87"/>
      <c r="O499" s="87"/>
      <c r="P499" s="87"/>
      <c r="Q499" s="87"/>
      <c r="R499" s="87"/>
      <c r="S499" s="87"/>
      <c r="T499" s="87"/>
      <c r="U499" s="87"/>
      <c r="V499" s="87"/>
      <c r="W499" s="87"/>
      <c r="X499" s="87"/>
      <c r="Y499" s="87"/>
      <c r="Z499" s="87"/>
      <c r="AA499" s="87"/>
      <c r="AB499" s="87"/>
    </row>
    <row r="500" spans="1:28" s="10" customFormat="1" x14ac:dyDescent="0.25">
      <c r="A500" s="39"/>
      <c r="B500" s="87"/>
      <c r="C500" s="87"/>
      <c r="D500" s="87"/>
      <c r="E500" s="87"/>
      <c r="F500" s="87"/>
      <c r="G500" s="87"/>
      <c r="H500" s="87"/>
      <c r="I500" s="87"/>
      <c r="J500" s="86"/>
      <c r="K500" s="89"/>
      <c r="L500" s="39"/>
      <c r="M500" s="87"/>
      <c r="N500" s="87"/>
      <c r="O500" s="87"/>
      <c r="P500" s="87"/>
      <c r="Q500" s="87"/>
      <c r="R500" s="87"/>
      <c r="S500" s="87"/>
      <c r="T500" s="87"/>
      <c r="U500" s="87"/>
      <c r="V500" s="87"/>
      <c r="W500" s="87"/>
      <c r="X500" s="87"/>
      <c r="Y500" s="87"/>
      <c r="Z500" s="87"/>
      <c r="AA500" s="87"/>
      <c r="AB500" s="87"/>
    </row>
    <row r="501" spans="1:28" s="10" customFormat="1" x14ac:dyDescent="0.25">
      <c r="A501" s="39"/>
      <c r="B501" s="87"/>
      <c r="C501" s="87"/>
      <c r="D501" s="87"/>
      <c r="E501" s="87"/>
      <c r="F501" s="87"/>
      <c r="G501" s="87"/>
      <c r="H501" s="87"/>
      <c r="I501" s="87"/>
      <c r="J501" s="86"/>
      <c r="K501" s="89"/>
      <c r="L501" s="39"/>
      <c r="M501" s="87"/>
      <c r="N501" s="87"/>
      <c r="O501" s="87"/>
      <c r="P501" s="87"/>
      <c r="Q501" s="87"/>
      <c r="R501" s="87"/>
      <c r="S501" s="87"/>
      <c r="T501" s="87"/>
      <c r="U501" s="87"/>
      <c r="V501" s="87"/>
      <c r="W501" s="87"/>
      <c r="X501" s="87"/>
      <c r="Y501" s="87"/>
      <c r="Z501" s="87"/>
      <c r="AA501" s="87"/>
      <c r="AB501" s="87"/>
    </row>
    <row r="502" spans="1:28" s="10" customFormat="1" x14ac:dyDescent="0.25">
      <c r="A502" s="39"/>
      <c r="B502" s="87"/>
      <c r="C502" s="87"/>
      <c r="D502" s="87"/>
      <c r="E502" s="87"/>
      <c r="F502" s="87"/>
      <c r="G502" s="87"/>
      <c r="H502" s="87"/>
      <c r="I502" s="87"/>
      <c r="J502" s="86"/>
      <c r="K502" s="89"/>
      <c r="L502" s="39"/>
      <c r="M502" s="87"/>
      <c r="N502" s="87"/>
      <c r="O502" s="87"/>
      <c r="P502" s="87"/>
      <c r="Q502" s="87"/>
      <c r="R502" s="87"/>
      <c r="S502" s="87"/>
      <c r="T502" s="87"/>
      <c r="U502" s="87"/>
      <c r="V502" s="87"/>
      <c r="W502" s="87"/>
      <c r="X502" s="87"/>
      <c r="Y502" s="87"/>
      <c r="Z502" s="87"/>
      <c r="AA502" s="87"/>
      <c r="AB502" s="87"/>
    </row>
    <row r="503" spans="1:28" s="10" customFormat="1" x14ac:dyDescent="0.25">
      <c r="A503" s="39"/>
      <c r="B503" s="87"/>
      <c r="C503" s="87"/>
      <c r="D503" s="87"/>
      <c r="E503" s="87"/>
      <c r="F503" s="87"/>
      <c r="G503" s="87"/>
      <c r="H503" s="87"/>
      <c r="I503" s="87"/>
      <c r="J503" s="86"/>
      <c r="K503" s="89"/>
      <c r="L503" s="39"/>
      <c r="M503" s="87"/>
      <c r="N503" s="87"/>
      <c r="O503" s="87"/>
      <c r="P503" s="87"/>
      <c r="Q503" s="87"/>
      <c r="R503" s="87"/>
      <c r="S503" s="87"/>
      <c r="T503" s="87"/>
      <c r="U503" s="87"/>
      <c r="V503" s="87"/>
      <c r="W503" s="87"/>
      <c r="X503" s="87"/>
      <c r="Y503" s="87"/>
      <c r="Z503" s="87"/>
      <c r="AA503" s="87"/>
      <c r="AB503" s="87"/>
    </row>
    <row r="504" spans="1:28" s="10" customFormat="1" x14ac:dyDescent="0.25">
      <c r="A504" s="39"/>
      <c r="B504" s="87"/>
      <c r="C504" s="87"/>
      <c r="D504" s="87"/>
      <c r="E504" s="87"/>
      <c r="F504" s="87"/>
      <c r="G504" s="87"/>
      <c r="H504" s="87"/>
      <c r="I504" s="87"/>
      <c r="J504" s="86"/>
      <c r="K504" s="89"/>
      <c r="L504" s="39"/>
      <c r="M504" s="87"/>
      <c r="N504" s="87"/>
      <c r="O504" s="87"/>
      <c r="P504" s="87"/>
      <c r="Q504" s="87"/>
      <c r="R504" s="87"/>
      <c r="S504" s="87"/>
      <c r="T504" s="87"/>
      <c r="U504" s="87"/>
      <c r="V504" s="87"/>
      <c r="W504" s="87"/>
      <c r="X504" s="87"/>
      <c r="Y504" s="87"/>
      <c r="Z504" s="87"/>
      <c r="AA504" s="87"/>
      <c r="AB504" s="87"/>
    </row>
    <row r="505" spans="1:28" s="10" customFormat="1" x14ac:dyDescent="0.25">
      <c r="A505" s="39"/>
      <c r="B505" s="87"/>
      <c r="C505" s="87"/>
      <c r="D505" s="87"/>
      <c r="E505" s="87"/>
      <c r="F505" s="87"/>
      <c r="G505" s="87"/>
      <c r="H505" s="87"/>
      <c r="I505" s="87"/>
      <c r="J505" s="86"/>
      <c r="K505" s="89"/>
      <c r="L505" s="39"/>
      <c r="M505" s="87"/>
      <c r="N505" s="87"/>
      <c r="O505" s="87"/>
      <c r="P505" s="87"/>
      <c r="Q505" s="87"/>
      <c r="R505" s="87"/>
      <c r="S505" s="87"/>
      <c r="T505" s="87"/>
      <c r="U505" s="87"/>
      <c r="V505" s="87"/>
      <c r="W505" s="87"/>
      <c r="X505" s="87"/>
      <c r="Y505" s="87"/>
      <c r="Z505" s="87"/>
      <c r="AA505" s="87"/>
      <c r="AB505" s="87"/>
    </row>
    <row r="506" spans="1:28" s="10" customFormat="1" x14ac:dyDescent="0.25">
      <c r="A506" s="39"/>
      <c r="B506" s="87"/>
      <c r="C506" s="87"/>
      <c r="D506" s="87"/>
      <c r="E506" s="87"/>
      <c r="F506" s="87"/>
      <c r="G506" s="87"/>
      <c r="H506" s="87"/>
      <c r="I506" s="87"/>
      <c r="J506" s="86"/>
      <c r="K506" s="89"/>
      <c r="L506" s="39"/>
      <c r="M506" s="87"/>
      <c r="N506" s="87"/>
      <c r="O506" s="87"/>
      <c r="P506" s="87"/>
      <c r="Q506" s="87"/>
      <c r="R506" s="87"/>
      <c r="S506" s="87"/>
      <c r="T506" s="87"/>
      <c r="U506" s="87"/>
      <c r="V506" s="87"/>
      <c r="W506" s="87"/>
      <c r="X506" s="87"/>
      <c r="Y506" s="87"/>
      <c r="Z506" s="87"/>
      <c r="AA506" s="87"/>
      <c r="AB506" s="87"/>
    </row>
    <row r="507" spans="1:28" s="10" customFormat="1" x14ac:dyDescent="0.25">
      <c r="A507" s="39"/>
      <c r="B507" s="87"/>
      <c r="C507" s="87"/>
      <c r="D507" s="87"/>
      <c r="E507" s="87"/>
      <c r="F507" s="87"/>
      <c r="G507" s="87"/>
      <c r="H507" s="87"/>
      <c r="I507" s="87"/>
      <c r="J507" s="86"/>
      <c r="K507" s="89"/>
      <c r="L507" s="39"/>
      <c r="M507" s="87"/>
      <c r="N507" s="87"/>
      <c r="O507" s="87"/>
      <c r="P507" s="87"/>
      <c r="Q507" s="87"/>
      <c r="R507" s="87"/>
      <c r="S507" s="87"/>
      <c r="T507" s="87"/>
      <c r="U507" s="87"/>
      <c r="V507" s="87"/>
      <c r="W507" s="87"/>
      <c r="X507" s="87"/>
      <c r="Y507" s="87"/>
      <c r="Z507" s="87"/>
      <c r="AA507" s="87"/>
      <c r="AB507" s="87"/>
    </row>
    <row r="508" spans="1:28" s="10" customFormat="1" x14ac:dyDescent="0.25">
      <c r="A508" s="39"/>
      <c r="B508" s="87"/>
      <c r="C508" s="87"/>
      <c r="D508" s="87"/>
      <c r="E508" s="87"/>
      <c r="F508" s="87"/>
      <c r="G508" s="87"/>
      <c r="H508" s="87"/>
      <c r="I508" s="87"/>
      <c r="J508" s="86"/>
      <c r="K508" s="89"/>
      <c r="L508" s="39"/>
      <c r="M508" s="87"/>
      <c r="N508" s="87"/>
      <c r="O508" s="87"/>
      <c r="P508" s="87"/>
      <c r="Q508" s="87"/>
      <c r="R508" s="87"/>
      <c r="S508" s="87"/>
      <c r="T508" s="87"/>
      <c r="U508" s="87"/>
      <c r="V508" s="87"/>
      <c r="W508" s="87"/>
      <c r="X508" s="87"/>
      <c r="Y508" s="87"/>
      <c r="Z508" s="87"/>
      <c r="AA508" s="87"/>
      <c r="AB508" s="87"/>
    </row>
    <row r="509" spans="1:28" s="10" customFormat="1" x14ac:dyDescent="0.25">
      <c r="A509" s="39"/>
      <c r="B509" s="87"/>
      <c r="C509" s="87"/>
      <c r="D509" s="87"/>
      <c r="E509" s="87"/>
      <c r="F509" s="87"/>
      <c r="G509" s="87"/>
      <c r="H509" s="87"/>
      <c r="I509" s="87"/>
      <c r="J509" s="86"/>
      <c r="K509" s="89"/>
      <c r="L509" s="39"/>
      <c r="M509" s="87"/>
      <c r="N509" s="87"/>
      <c r="O509" s="87"/>
      <c r="P509" s="87"/>
      <c r="Q509" s="87"/>
      <c r="R509" s="87"/>
      <c r="S509" s="87"/>
      <c r="T509" s="87"/>
      <c r="U509" s="87"/>
      <c r="V509" s="87"/>
      <c r="W509" s="87"/>
      <c r="X509" s="87"/>
      <c r="Y509" s="87"/>
      <c r="Z509" s="87"/>
      <c r="AA509" s="87"/>
      <c r="AB509" s="87"/>
    </row>
    <row r="510" spans="1:28" s="10" customFormat="1" x14ac:dyDescent="0.25">
      <c r="A510" s="39"/>
      <c r="B510" s="87"/>
      <c r="C510" s="87"/>
      <c r="D510" s="87"/>
      <c r="E510" s="87"/>
      <c r="F510" s="87"/>
      <c r="G510" s="87"/>
      <c r="H510" s="87"/>
      <c r="I510" s="87"/>
      <c r="J510" s="86"/>
      <c r="K510" s="89"/>
      <c r="L510" s="39"/>
      <c r="M510" s="87"/>
      <c r="N510" s="87"/>
      <c r="O510" s="87"/>
      <c r="P510" s="87"/>
      <c r="Q510" s="87"/>
      <c r="R510" s="87"/>
      <c r="S510" s="87"/>
      <c r="T510" s="87"/>
      <c r="U510" s="87"/>
      <c r="V510" s="87"/>
      <c r="W510" s="87"/>
      <c r="X510" s="87"/>
      <c r="Y510" s="87"/>
      <c r="Z510" s="87"/>
      <c r="AA510" s="87"/>
      <c r="AB510" s="87"/>
    </row>
    <row r="511" spans="1:28" s="10" customFormat="1" x14ac:dyDescent="0.25">
      <c r="A511" s="39"/>
      <c r="B511" s="87"/>
      <c r="C511" s="87"/>
      <c r="D511" s="87"/>
      <c r="E511" s="87"/>
      <c r="F511" s="87"/>
      <c r="G511" s="87"/>
      <c r="H511" s="87"/>
      <c r="I511" s="87"/>
      <c r="J511" s="86"/>
      <c r="K511" s="89"/>
      <c r="L511" s="39"/>
      <c r="M511" s="87"/>
      <c r="N511" s="87"/>
      <c r="O511" s="87"/>
      <c r="P511" s="87"/>
      <c r="Q511" s="87"/>
      <c r="R511" s="87"/>
      <c r="S511" s="87"/>
      <c r="T511" s="87"/>
      <c r="U511" s="87"/>
      <c r="V511" s="87"/>
      <c r="W511" s="87"/>
      <c r="X511" s="87"/>
      <c r="Y511" s="87"/>
      <c r="Z511" s="87"/>
      <c r="AA511" s="87"/>
      <c r="AB511" s="87"/>
    </row>
    <row r="512" spans="1:28" s="10" customFormat="1" x14ac:dyDescent="0.25">
      <c r="A512" s="39"/>
      <c r="B512" s="87"/>
      <c r="C512" s="87"/>
      <c r="D512" s="87"/>
      <c r="E512" s="87"/>
      <c r="F512" s="87"/>
      <c r="G512" s="87"/>
      <c r="H512" s="87"/>
      <c r="I512" s="87"/>
      <c r="J512" s="86"/>
      <c r="K512" s="89"/>
      <c r="L512" s="39"/>
      <c r="M512" s="87"/>
      <c r="N512" s="87"/>
      <c r="O512" s="87"/>
      <c r="P512" s="87"/>
      <c r="Q512" s="87"/>
      <c r="R512" s="87"/>
      <c r="S512" s="87"/>
      <c r="T512" s="87"/>
      <c r="U512" s="87"/>
      <c r="V512" s="87"/>
      <c r="W512" s="87"/>
      <c r="X512" s="87"/>
      <c r="Y512" s="87"/>
      <c r="Z512" s="87"/>
      <c r="AA512" s="87"/>
      <c r="AB512" s="87"/>
    </row>
    <row r="513" spans="1:28" s="10" customFormat="1" x14ac:dyDescent="0.25">
      <c r="A513" s="39"/>
      <c r="B513" s="87"/>
      <c r="C513" s="87"/>
      <c r="D513" s="87"/>
      <c r="E513" s="87"/>
      <c r="F513" s="87"/>
      <c r="G513" s="87"/>
      <c r="H513" s="87"/>
      <c r="I513" s="87"/>
      <c r="J513" s="86"/>
      <c r="K513" s="89"/>
      <c r="L513" s="39"/>
      <c r="M513" s="87"/>
      <c r="N513" s="87"/>
      <c r="O513" s="87"/>
      <c r="P513" s="87"/>
      <c r="Q513" s="87"/>
      <c r="R513" s="87"/>
      <c r="S513" s="87"/>
      <c r="T513" s="87"/>
      <c r="U513" s="87"/>
      <c r="V513" s="87"/>
      <c r="W513" s="87"/>
      <c r="X513" s="87"/>
      <c r="Y513" s="87"/>
      <c r="Z513" s="87"/>
      <c r="AA513" s="87"/>
      <c r="AB513" s="87"/>
    </row>
    <row r="514" spans="1:28" s="10" customFormat="1" x14ac:dyDescent="0.25">
      <c r="A514" s="39"/>
      <c r="B514" s="87"/>
      <c r="C514" s="87"/>
      <c r="D514" s="87"/>
      <c r="E514" s="87"/>
      <c r="F514" s="87"/>
      <c r="G514" s="87"/>
      <c r="H514" s="87"/>
      <c r="I514" s="87"/>
      <c r="J514" s="86"/>
      <c r="K514" s="89"/>
      <c r="L514" s="39"/>
      <c r="M514" s="87"/>
      <c r="N514" s="87"/>
      <c r="O514" s="87"/>
      <c r="P514" s="87"/>
      <c r="Q514" s="87"/>
      <c r="R514" s="87"/>
      <c r="S514" s="87"/>
      <c r="T514" s="87"/>
      <c r="U514" s="87"/>
      <c r="V514" s="87"/>
      <c r="W514" s="87"/>
      <c r="X514" s="87"/>
      <c r="Y514" s="87"/>
      <c r="Z514" s="87"/>
      <c r="AA514" s="87"/>
      <c r="AB514" s="87"/>
    </row>
    <row r="515" spans="1:28" s="10" customFormat="1" x14ac:dyDescent="0.25">
      <c r="A515" s="39"/>
      <c r="B515" s="87"/>
      <c r="C515" s="87"/>
      <c r="D515" s="87"/>
      <c r="E515" s="87"/>
      <c r="F515" s="87"/>
      <c r="G515" s="87"/>
      <c r="H515" s="87"/>
      <c r="I515" s="87"/>
      <c r="J515" s="86"/>
      <c r="K515" s="89"/>
      <c r="L515" s="39"/>
      <c r="M515" s="87"/>
      <c r="N515" s="87"/>
      <c r="O515" s="87"/>
      <c r="P515" s="87"/>
      <c r="Q515" s="87"/>
      <c r="R515" s="87"/>
      <c r="S515" s="87"/>
      <c r="T515" s="87"/>
      <c r="U515" s="87"/>
      <c r="V515" s="87"/>
      <c r="W515" s="87"/>
      <c r="X515" s="87"/>
      <c r="Y515" s="87"/>
      <c r="Z515" s="87"/>
      <c r="AA515" s="87"/>
      <c r="AB515" s="87"/>
    </row>
    <row r="516" spans="1:28" s="10" customFormat="1" x14ac:dyDescent="0.25">
      <c r="A516" s="39"/>
      <c r="B516" s="87"/>
      <c r="C516" s="87"/>
      <c r="D516" s="87"/>
      <c r="E516" s="87"/>
      <c r="F516" s="87"/>
      <c r="G516" s="87"/>
      <c r="H516" s="87"/>
      <c r="I516" s="87"/>
      <c r="J516" s="86"/>
      <c r="K516" s="89"/>
      <c r="L516" s="39"/>
      <c r="M516" s="87"/>
      <c r="N516" s="87"/>
      <c r="O516" s="87"/>
      <c r="P516" s="87"/>
      <c r="Q516" s="87"/>
      <c r="R516" s="87"/>
      <c r="S516" s="87"/>
      <c r="T516" s="87"/>
      <c r="U516" s="87"/>
      <c r="V516" s="87"/>
      <c r="W516" s="87"/>
      <c r="X516" s="87"/>
      <c r="Y516" s="87"/>
      <c r="Z516" s="87"/>
      <c r="AA516" s="87"/>
      <c r="AB516" s="87"/>
    </row>
    <row r="517" spans="1:28" s="10" customFormat="1" x14ac:dyDescent="0.25">
      <c r="A517" s="39"/>
      <c r="B517" s="87"/>
      <c r="C517" s="87"/>
      <c r="D517" s="87"/>
      <c r="E517" s="87"/>
      <c r="F517" s="87"/>
      <c r="G517" s="87"/>
      <c r="H517" s="87"/>
      <c r="I517" s="87"/>
      <c r="J517" s="86"/>
      <c r="K517" s="89"/>
      <c r="L517" s="39"/>
      <c r="M517" s="87"/>
      <c r="N517" s="87"/>
      <c r="O517" s="87"/>
      <c r="P517" s="87"/>
      <c r="Q517" s="87"/>
      <c r="R517" s="87"/>
      <c r="S517" s="87"/>
      <c r="T517" s="87"/>
      <c r="U517" s="87"/>
      <c r="V517" s="87"/>
      <c r="W517" s="87"/>
      <c r="X517" s="87"/>
      <c r="Y517" s="87"/>
      <c r="Z517" s="87"/>
      <c r="AA517" s="87"/>
      <c r="AB517" s="87"/>
    </row>
    <row r="518" spans="1:28" s="10" customFormat="1" x14ac:dyDescent="0.25">
      <c r="A518" s="39"/>
      <c r="B518" s="87"/>
      <c r="C518" s="87"/>
      <c r="D518" s="87"/>
      <c r="E518" s="87"/>
      <c r="F518" s="87"/>
      <c r="G518" s="87"/>
      <c r="H518" s="87"/>
      <c r="I518" s="87"/>
      <c r="J518" s="86"/>
      <c r="K518" s="89"/>
      <c r="L518" s="39"/>
      <c r="M518" s="87"/>
      <c r="N518" s="87"/>
      <c r="O518" s="87"/>
      <c r="P518" s="87"/>
      <c r="Q518" s="87"/>
      <c r="R518" s="87"/>
      <c r="S518" s="87"/>
      <c r="T518" s="87"/>
      <c r="U518" s="87"/>
      <c r="V518" s="87"/>
      <c r="W518" s="87"/>
      <c r="X518" s="87"/>
      <c r="Y518" s="87"/>
      <c r="Z518" s="87"/>
      <c r="AA518" s="87"/>
      <c r="AB518" s="87"/>
    </row>
    <row r="519" spans="1:28" s="10" customFormat="1" x14ac:dyDescent="0.25">
      <c r="A519" s="39"/>
      <c r="B519" s="87"/>
      <c r="C519" s="87"/>
      <c r="D519" s="87"/>
      <c r="E519" s="87"/>
      <c r="F519" s="87"/>
      <c r="G519" s="87"/>
      <c r="H519" s="87"/>
      <c r="I519" s="87"/>
      <c r="J519" s="86"/>
      <c r="K519" s="89"/>
      <c r="L519" s="39"/>
      <c r="M519" s="87"/>
      <c r="N519" s="87"/>
      <c r="O519" s="87"/>
      <c r="P519" s="87"/>
      <c r="Q519" s="87"/>
      <c r="R519" s="87"/>
      <c r="S519" s="87"/>
      <c r="T519" s="87"/>
      <c r="U519" s="87"/>
      <c r="V519" s="87"/>
      <c r="W519" s="87"/>
      <c r="X519" s="87"/>
      <c r="Y519" s="87"/>
      <c r="Z519" s="87"/>
      <c r="AA519" s="87"/>
      <c r="AB519" s="87"/>
    </row>
    <row r="520" spans="1:28" s="10" customFormat="1" x14ac:dyDescent="0.25">
      <c r="A520" s="39"/>
      <c r="B520" s="87"/>
      <c r="C520" s="87"/>
      <c r="D520" s="87"/>
      <c r="E520" s="87"/>
      <c r="F520" s="87"/>
      <c r="G520" s="87"/>
      <c r="H520" s="87"/>
      <c r="I520" s="87"/>
      <c r="J520" s="86"/>
      <c r="K520" s="89"/>
      <c r="L520" s="39"/>
      <c r="M520" s="87"/>
      <c r="N520" s="87"/>
      <c r="O520" s="87"/>
      <c r="P520" s="87"/>
      <c r="Q520" s="87"/>
      <c r="R520" s="87"/>
      <c r="S520" s="87"/>
      <c r="T520" s="87"/>
      <c r="U520" s="87"/>
      <c r="V520" s="87"/>
      <c r="W520" s="87"/>
      <c r="X520" s="87"/>
      <c r="Y520" s="87"/>
      <c r="Z520" s="87"/>
      <c r="AA520" s="87"/>
      <c r="AB520" s="87"/>
    </row>
    <row r="521" spans="1:28" s="10" customFormat="1" x14ac:dyDescent="0.25">
      <c r="A521" s="39"/>
      <c r="B521" s="87"/>
      <c r="C521" s="87"/>
      <c r="D521" s="87"/>
      <c r="E521" s="87"/>
      <c r="F521" s="87"/>
      <c r="G521" s="87"/>
      <c r="H521" s="87"/>
      <c r="I521" s="87"/>
      <c r="J521" s="86"/>
      <c r="K521" s="89"/>
      <c r="L521" s="39"/>
      <c r="M521" s="87"/>
      <c r="N521" s="87"/>
      <c r="O521" s="87"/>
      <c r="P521" s="87"/>
      <c r="Q521" s="87"/>
      <c r="R521" s="87"/>
      <c r="S521" s="87"/>
      <c r="T521" s="87"/>
      <c r="U521" s="87"/>
      <c r="V521" s="87"/>
      <c r="W521" s="87"/>
      <c r="X521" s="87"/>
      <c r="Y521" s="87"/>
      <c r="Z521" s="87"/>
      <c r="AA521" s="87"/>
      <c r="AB521" s="87"/>
    </row>
    <row r="522" spans="1:28" s="10" customFormat="1" x14ac:dyDescent="0.25">
      <c r="A522" s="39"/>
      <c r="B522" s="87"/>
      <c r="C522" s="87"/>
      <c r="D522" s="87"/>
      <c r="E522" s="87"/>
      <c r="F522" s="87"/>
      <c r="G522" s="87"/>
      <c r="H522" s="87"/>
      <c r="I522" s="87"/>
      <c r="J522" s="86"/>
      <c r="K522" s="89"/>
      <c r="L522" s="39"/>
      <c r="M522" s="87"/>
      <c r="N522" s="87"/>
      <c r="O522" s="87"/>
      <c r="P522" s="87"/>
      <c r="Q522" s="87"/>
      <c r="R522" s="87"/>
      <c r="S522" s="87"/>
      <c r="T522" s="87"/>
      <c r="U522" s="87"/>
      <c r="V522" s="87"/>
      <c r="W522" s="87"/>
      <c r="X522" s="87"/>
      <c r="Y522" s="87"/>
      <c r="Z522" s="87"/>
      <c r="AA522" s="87"/>
      <c r="AB522" s="87"/>
    </row>
    <row r="523" spans="1:28" s="10" customFormat="1" x14ac:dyDescent="0.25">
      <c r="A523" s="39"/>
      <c r="B523" s="87"/>
      <c r="C523" s="87"/>
      <c r="D523" s="87"/>
      <c r="E523" s="87"/>
      <c r="F523" s="87"/>
      <c r="G523" s="87"/>
      <c r="H523" s="87"/>
      <c r="I523" s="87"/>
      <c r="J523" s="86"/>
      <c r="K523" s="89"/>
      <c r="L523" s="39"/>
      <c r="M523" s="87"/>
      <c r="N523" s="87"/>
      <c r="O523" s="87"/>
      <c r="P523" s="87"/>
      <c r="Q523" s="87"/>
      <c r="R523" s="87"/>
      <c r="S523" s="87"/>
      <c r="T523" s="87"/>
      <c r="U523" s="87"/>
      <c r="V523" s="87"/>
      <c r="W523" s="87"/>
      <c r="X523" s="87"/>
      <c r="Y523" s="87"/>
      <c r="Z523" s="87"/>
      <c r="AA523" s="87"/>
      <c r="AB523" s="87"/>
    </row>
    <row r="524" spans="1:28" s="10" customFormat="1" x14ac:dyDescent="0.25">
      <c r="A524" s="39"/>
      <c r="B524" s="87"/>
      <c r="C524" s="87"/>
      <c r="D524" s="87"/>
      <c r="E524" s="87"/>
      <c r="F524" s="87"/>
      <c r="G524" s="87"/>
      <c r="H524" s="87"/>
      <c r="I524" s="87"/>
      <c r="J524" s="86"/>
      <c r="K524" s="89"/>
      <c r="L524" s="39"/>
      <c r="M524" s="87"/>
      <c r="N524" s="87"/>
      <c r="O524" s="87"/>
      <c r="P524" s="87"/>
      <c r="Q524" s="87"/>
      <c r="R524" s="87"/>
      <c r="S524" s="87"/>
      <c r="T524" s="87"/>
      <c r="U524" s="87"/>
      <c r="V524" s="87"/>
      <c r="W524" s="87"/>
      <c r="X524" s="87"/>
      <c r="Y524" s="87"/>
      <c r="Z524" s="87"/>
      <c r="AA524" s="87"/>
      <c r="AB524" s="87"/>
    </row>
    <row r="525" spans="1:28" s="10" customFormat="1" x14ac:dyDescent="0.25">
      <c r="A525" s="39"/>
      <c r="B525" s="87"/>
      <c r="C525" s="87"/>
      <c r="D525" s="87"/>
      <c r="E525" s="87"/>
      <c r="F525" s="87"/>
      <c r="G525" s="87"/>
      <c r="H525" s="87"/>
      <c r="I525" s="87"/>
      <c r="J525" s="86"/>
      <c r="K525" s="89"/>
      <c r="L525" s="39"/>
      <c r="M525" s="87"/>
      <c r="N525" s="87"/>
      <c r="O525" s="87"/>
      <c r="P525" s="87"/>
      <c r="Q525" s="87"/>
      <c r="R525" s="87"/>
      <c r="S525" s="87"/>
      <c r="T525" s="87"/>
      <c r="U525" s="87"/>
      <c r="V525" s="87"/>
      <c r="W525" s="87"/>
      <c r="X525" s="87"/>
      <c r="Y525" s="87"/>
      <c r="Z525" s="87"/>
      <c r="AA525" s="87"/>
      <c r="AB525" s="87"/>
    </row>
    <row r="526" spans="1:28" s="10" customFormat="1" x14ac:dyDescent="0.25">
      <c r="A526" s="39"/>
      <c r="B526" s="87"/>
      <c r="C526" s="87"/>
      <c r="D526" s="87"/>
      <c r="E526" s="87"/>
      <c r="F526" s="87"/>
      <c r="G526" s="87"/>
      <c r="H526" s="87"/>
      <c r="I526" s="87"/>
      <c r="J526" s="86"/>
      <c r="K526" s="89"/>
      <c r="L526" s="39"/>
      <c r="M526" s="87"/>
      <c r="N526" s="87"/>
      <c r="O526" s="87"/>
      <c r="P526" s="87"/>
      <c r="Q526" s="87"/>
      <c r="R526" s="87"/>
      <c r="S526" s="87"/>
      <c r="T526" s="87"/>
      <c r="U526" s="87"/>
      <c r="V526" s="87"/>
      <c r="W526" s="87"/>
      <c r="X526" s="87"/>
      <c r="Y526" s="87"/>
      <c r="Z526" s="87"/>
      <c r="AA526" s="87"/>
      <c r="AB526" s="87"/>
    </row>
    <row r="527" spans="1:28" s="10" customFormat="1" x14ac:dyDescent="0.25">
      <c r="A527" s="39"/>
      <c r="B527" s="87"/>
      <c r="C527" s="87"/>
      <c r="D527" s="87"/>
      <c r="E527" s="87"/>
      <c r="F527" s="87"/>
      <c r="G527" s="87"/>
      <c r="H527" s="87"/>
      <c r="I527" s="87"/>
      <c r="J527" s="86"/>
      <c r="K527" s="89"/>
      <c r="L527" s="39"/>
      <c r="M527" s="87"/>
      <c r="N527" s="87"/>
      <c r="O527" s="87"/>
      <c r="P527" s="87"/>
      <c r="Q527" s="87"/>
      <c r="R527" s="87"/>
      <c r="S527" s="87"/>
      <c r="T527" s="87"/>
      <c r="U527" s="87"/>
      <c r="V527" s="87"/>
      <c r="W527" s="87"/>
      <c r="X527" s="87"/>
      <c r="Y527" s="87"/>
      <c r="Z527" s="87"/>
      <c r="AA527" s="87"/>
      <c r="AB527" s="87"/>
    </row>
    <row r="528" spans="1:28" s="10" customFormat="1" x14ac:dyDescent="0.25">
      <c r="A528" s="39"/>
      <c r="B528" s="87"/>
      <c r="C528" s="87"/>
      <c r="D528" s="87"/>
      <c r="E528" s="87"/>
      <c r="F528" s="87"/>
      <c r="G528" s="87"/>
      <c r="H528" s="87"/>
      <c r="I528" s="87"/>
      <c r="J528" s="86"/>
      <c r="K528" s="89"/>
      <c r="L528" s="39"/>
      <c r="M528" s="87"/>
      <c r="N528" s="87"/>
      <c r="O528" s="87"/>
      <c r="P528" s="87"/>
      <c r="Q528" s="87"/>
      <c r="R528" s="87"/>
      <c r="S528" s="87"/>
      <c r="T528" s="87"/>
      <c r="U528" s="87"/>
      <c r="V528" s="87"/>
      <c r="W528" s="87"/>
      <c r="X528" s="87"/>
      <c r="Y528" s="87"/>
      <c r="Z528" s="87"/>
      <c r="AA528" s="87"/>
      <c r="AB528" s="87"/>
    </row>
    <row r="529" spans="1:28" s="10" customFormat="1" x14ac:dyDescent="0.25">
      <c r="A529" s="39"/>
      <c r="B529" s="87"/>
      <c r="C529" s="87"/>
      <c r="D529" s="87"/>
      <c r="E529" s="87"/>
      <c r="F529" s="87"/>
      <c r="G529" s="87"/>
      <c r="H529" s="87"/>
      <c r="I529" s="87"/>
      <c r="J529" s="86"/>
      <c r="K529" s="89"/>
      <c r="L529" s="39"/>
      <c r="M529" s="87"/>
      <c r="N529" s="87"/>
      <c r="O529" s="87"/>
      <c r="P529" s="87"/>
      <c r="Q529" s="87"/>
      <c r="R529" s="87"/>
      <c r="S529" s="87"/>
      <c r="T529" s="87"/>
      <c r="U529" s="87"/>
      <c r="V529" s="87"/>
      <c r="W529" s="87"/>
      <c r="X529" s="87"/>
      <c r="Y529" s="87"/>
      <c r="Z529" s="87"/>
      <c r="AA529" s="87"/>
      <c r="AB529" s="87"/>
    </row>
    <row r="530" spans="1:28" x14ac:dyDescent="0.25">
      <c r="A530" s="39"/>
      <c r="B530" s="87"/>
      <c r="C530" s="87"/>
      <c r="D530" s="87"/>
      <c r="E530" s="87"/>
      <c r="F530" s="87"/>
      <c r="G530" s="87"/>
      <c r="H530" s="87"/>
      <c r="I530" s="87"/>
      <c r="J530" s="86"/>
      <c r="K530" s="89"/>
      <c r="L530" s="39"/>
      <c r="M530" s="87"/>
      <c r="N530" s="87"/>
      <c r="O530" s="87"/>
      <c r="P530" s="87"/>
      <c r="Q530" s="87"/>
      <c r="R530" s="87"/>
      <c r="S530" s="87"/>
      <c r="T530" s="87"/>
      <c r="U530" s="87"/>
      <c r="V530" s="87"/>
      <c r="W530" s="87"/>
      <c r="X530" s="87"/>
      <c r="Y530" s="87"/>
      <c r="Z530" s="87"/>
      <c r="AA530" s="87"/>
      <c r="AB530" s="87"/>
    </row>
    <row r="531" spans="1:28" x14ac:dyDescent="0.25">
      <c r="A531" s="39" t="s">
        <v>200</v>
      </c>
      <c r="B531" s="87">
        <v>5.4323089372327903E-2</v>
      </c>
      <c r="C531" s="87">
        <v>0.31556396162996725</v>
      </c>
      <c r="D531" s="87">
        <v>0.26023300475345201</v>
      </c>
      <c r="E531" s="87">
        <v>9.4293111774767457E-2</v>
      </c>
      <c r="F531" s="87">
        <v>2.1921764284987457E-2</v>
      </c>
      <c r="G531" s="87">
        <v>0.21323892112952228</v>
      </c>
      <c r="H531" s="87">
        <v>3.329516142839376E-3</v>
      </c>
      <c r="I531" s="87">
        <v>3.709663091213624E-2</v>
      </c>
      <c r="J531" s="86">
        <v>0.99999999999999989</v>
      </c>
      <c r="K531" s="89">
        <v>3095645</v>
      </c>
      <c r="L531" s="39"/>
      <c r="M531" s="87">
        <v>5.3999999999999999E-2</v>
      </c>
      <c r="N531" s="87">
        <v>5.5E-2</v>
      </c>
      <c r="O531" s="87">
        <v>0.315</v>
      </c>
      <c r="P531" s="87">
        <v>0.316</v>
      </c>
      <c r="Q531" s="87">
        <v>0.26</v>
      </c>
      <c r="R531" s="87">
        <v>0.26100000000000001</v>
      </c>
      <c r="S531" s="87">
        <v>9.4E-2</v>
      </c>
      <c r="T531" s="87">
        <v>9.5000000000000001E-2</v>
      </c>
      <c r="U531" s="87">
        <v>2.1999999999999999E-2</v>
      </c>
      <c r="V531" s="87">
        <v>2.1999999999999999E-2</v>
      </c>
      <c r="W531" s="87">
        <v>0.21299999999999999</v>
      </c>
      <c r="X531" s="87">
        <v>0.214</v>
      </c>
      <c r="Y531" s="87">
        <v>3.0000000000000001E-3</v>
      </c>
      <c r="Z531" s="87">
        <v>3.0000000000000001E-3</v>
      </c>
      <c r="AA531" s="87">
        <v>3.6999999999999998E-2</v>
      </c>
      <c r="AB531" s="87">
        <v>3.6999999999999998E-2</v>
      </c>
    </row>
    <row r="532" spans="1:28" x14ac:dyDescent="0.25">
      <c r="A532" s="39" t="s">
        <v>201</v>
      </c>
      <c r="B532" s="87">
        <v>8.8752037674334362E-3</v>
      </c>
      <c r="C532" s="87">
        <v>0.3282919760912878</v>
      </c>
      <c r="D532" s="87">
        <v>0.38453178771961599</v>
      </c>
      <c r="E532" s="87">
        <v>9.8985690998007608E-2</v>
      </c>
      <c r="F532" s="87">
        <v>1.756928092736823E-2</v>
      </c>
      <c r="G532" s="87">
        <v>0.12361890961782286</v>
      </c>
      <c r="H532" s="87">
        <v>1.0867596449918493E-3</v>
      </c>
      <c r="I532" s="87">
        <v>3.7040391233472199E-2</v>
      </c>
      <c r="J532" s="86">
        <v>0.99999999999999989</v>
      </c>
      <c r="K532" s="89">
        <v>11042</v>
      </c>
      <c r="L532" s="39"/>
      <c r="M532" s="87">
        <v>7.0000000000000001E-3</v>
      </c>
      <c r="N532" s="87">
        <v>1.0999999999999999E-2</v>
      </c>
      <c r="O532" s="87">
        <v>0.32</v>
      </c>
      <c r="P532" s="87">
        <v>0.33700000000000002</v>
      </c>
      <c r="Q532" s="87">
        <v>0.375</v>
      </c>
      <c r="R532" s="87">
        <v>0.39400000000000002</v>
      </c>
      <c r="S532" s="87">
        <v>9.4E-2</v>
      </c>
      <c r="T532" s="87">
        <v>0.105</v>
      </c>
      <c r="U532" s="87">
        <v>1.4999999999999999E-2</v>
      </c>
      <c r="V532" s="87">
        <v>0.02</v>
      </c>
      <c r="W532" s="87">
        <v>0.11799999999999999</v>
      </c>
      <c r="X532" s="87">
        <v>0.13</v>
      </c>
      <c r="Y532" s="87">
        <v>1E-3</v>
      </c>
      <c r="Z532" s="87">
        <v>2E-3</v>
      </c>
      <c r="AA532" s="87">
        <v>3.4000000000000002E-2</v>
      </c>
      <c r="AB532" s="87">
        <v>4.1000000000000002E-2</v>
      </c>
    </row>
    <row r="533" spans="1:28" x14ac:dyDescent="0.25">
      <c r="A533" s="39" t="s">
        <v>202</v>
      </c>
      <c r="B533" s="87" t="s">
        <v>203</v>
      </c>
      <c r="C533" s="87">
        <v>0.13140045854031335</v>
      </c>
      <c r="D533" s="87">
        <v>0.20510126098586168</v>
      </c>
      <c r="E533" s="87">
        <v>0.10493886129155522</v>
      </c>
      <c r="F533" s="87">
        <v>2.8133358807795186E-2</v>
      </c>
      <c r="G533" s="87">
        <v>0.50224493695070693</v>
      </c>
      <c r="H533" s="87">
        <v>4.2032862055789069E-3</v>
      </c>
      <c r="I533" s="87">
        <v>2.3977837218188764E-2</v>
      </c>
      <c r="J533" s="86">
        <v>1</v>
      </c>
      <c r="K533" s="89">
        <v>20936</v>
      </c>
      <c r="L533" s="39"/>
      <c r="M533" s="87" t="s">
        <v>203</v>
      </c>
      <c r="N533" s="87" t="s">
        <v>203</v>
      </c>
      <c r="O533" s="87">
        <v>0.127</v>
      </c>
      <c r="P533" s="87">
        <v>0.13600000000000001</v>
      </c>
      <c r="Q533" s="87">
        <v>0.2</v>
      </c>
      <c r="R533" s="87">
        <v>0.21099999999999999</v>
      </c>
      <c r="S533" s="87">
        <v>0.10100000000000001</v>
      </c>
      <c r="T533" s="87">
        <v>0.109</v>
      </c>
      <c r="U533" s="87">
        <v>2.5999999999999999E-2</v>
      </c>
      <c r="V533" s="87">
        <v>0.03</v>
      </c>
      <c r="W533" s="87">
        <v>0.495</v>
      </c>
      <c r="X533" s="87">
        <v>0.50900000000000001</v>
      </c>
      <c r="Y533" s="87">
        <v>3.0000000000000001E-3</v>
      </c>
      <c r="Z533" s="87">
        <v>5.0000000000000001E-3</v>
      </c>
      <c r="AA533" s="87">
        <v>2.1999999999999999E-2</v>
      </c>
      <c r="AB533" s="87">
        <v>2.5999999999999999E-2</v>
      </c>
    </row>
    <row r="534" spans="1:28" x14ac:dyDescent="0.25">
      <c r="A534" s="39" t="s">
        <v>204</v>
      </c>
      <c r="B534" s="87" t="s">
        <v>203</v>
      </c>
      <c r="C534" s="87">
        <v>0.36295920270186272</v>
      </c>
      <c r="D534" s="87">
        <v>0.27502434577212359</v>
      </c>
      <c r="E534" s="87">
        <v>0.1236143629695626</v>
      </c>
      <c r="F534" s="87">
        <v>2.7868139154217517E-2</v>
      </c>
      <c r="G534" s="87">
        <v>0.181619460041854</v>
      </c>
      <c r="H534" s="87">
        <v>2.8489733336095973E-3</v>
      </c>
      <c r="I534" s="87">
        <v>2.6065516026769989E-2</v>
      </c>
      <c r="J534" s="86">
        <v>1</v>
      </c>
      <c r="K534" s="89">
        <v>96526</v>
      </c>
      <c r="L534" s="39"/>
      <c r="M534" s="87" t="s">
        <v>203</v>
      </c>
      <c r="N534" s="87" t="s">
        <v>203</v>
      </c>
      <c r="O534" s="87">
        <v>0.36</v>
      </c>
      <c r="P534" s="87">
        <v>0.36599999999999999</v>
      </c>
      <c r="Q534" s="87">
        <v>0.27200000000000002</v>
      </c>
      <c r="R534" s="87">
        <v>0.27800000000000002</v>
      </c>
      <c r="S534" s="87">
        <v>0.122</v>
      </c>
      <c r="T534" s="87">
        <v>0.126</v>
      </c>
      <c r="U534" s="87">
        <v>2.7E-2</v>
      </c>
      <c r="V534" s="87">
        <v>2.9000000000000001E-2</v>
      </c>
      <c r="W534" s="87">
        <v>0.17899999999999999</v>
      </c>
      <c r="X534" s="87">
        <v>0.184</v>
      </c>
      <c r="Y534" s="87">
        <v>3.0000000000000001E-3</v>
      </c>
      <c r="Z534" s="87">
        <v>3.0000000000000001E-3</v>
      </c>
      <c r="AA534" s="87">
        <v>2.5000000000000001E-2</v>
      </c>
      <c r="AB534" s="87">
        <v>2.7E-2</v>
      </c>
    </row>
    <row r="535" spans="1:28" x14ac:dyDescent="0.25">
      <c r="A535" s="39" t="s">
        <v>205</v>
      </c>
      <c r="B535" s="87" t="s">
        <v>203</v>
      </c>
      <c r="C535" s="87">
        <v>0.19439995254197071</v>
      </c>
      <c r="D535" s="87">
        <v>0.52534061023116019</v>
      </c>
      <c r="E535" s="87">
        <v>0.16238555693974807</v>
      </c>
      <c r="F535" s="87">
        <v>2.9562397421447076E-2</v>
      </c>
      <c r="G535" s="87">
        <v>6.258527614640802E-2</v>
      </c>
      <c r="H535" s="87">
        <v>3.9548357754444248E-5</v>
      </c>
      <c r="I535" s="87">
        <v>2.5686658361511537E-2</v>
      </c>
      <c r="J535" s="86">
        <v>1.0000000000000002</v>
      </c>
      <c r="K535" s="89">
        <v>50571</v>
      </c>
      <c r="L535" s="39"/>
      <c r="M535" s="87" t="s">
        <v>203</v>
      </c>
      <c r="N535" s="87" t="s">
        <v>203</v>
      </c>
      <c r="O535" s="87">
        <v>0.191</v>
      </c>
      <c r="P535" s="87">
        <v>0.19800000000000001</v>
      </c>
      <c r="Q535" s="87">
        <v>0.52100000000000002</v>
      </c>
      <c r="R535" s="87">
        <v>0.53</v>
      </c>
      <c r="S535" s="87">
        <v>0.159</v>
      </c>
      <c r="T535" s="87">
        <v>0.16600000000000001</v>
      </c>
      <c r="U535" s="87">
        <v>2.8000000000000001E-2</v>
      </c>
      <c r="V535" s="87">
        <v>3.1E-2</v>
      </c>
      <c r="W535" s="87">
        <v>6.0999999999999999E-2</v>
      </c>
      <c r="X535" s="87">
        <v>6.5000000000000002E-2</v>
      </c>
      <c r="Y535" s="87">
        <v>0</v>
      </c>
      <c r="Z535" s="87">
        <v>0</v>
      </c>
      <c r="AA535" s="87">
        <v>2.4E-2</v>
      </c>
      <c r="AB535" s="87">
        <v>2.7E-2</v>
      </c>
    </row>
    <row r="536" spans="1:28" x14ac:dyDescent="0.25">
      <c r="A536" s="39" t="s">
        <v>206</v>
      </c>
      <c r="B536" s="87" t="s">
        <v>203</v>
      </c>
      <c r="C536" s="87">
        <v>1.1995824238398026E-2</v>
      </c>
      <c r="D536" s="87">
        <v>0.18716902344120717</v>
      </c>
      <c r="E536" s="87">
        <v>0.1558508114264022</v>
      </c>
      <c r="F536" s="87">
        <v>3.7202239726677425E-2</v>
      </c>
      <c r="G536" s="87">
        <v>0.57517319920280918</v>
      </c>
      <c r="H536" s="87">
        <v>4.0239157255385783E-3</v>
      </c>
      <c r="I536" s="87">
        <v>2.858498623896745E-2</v>
      </c>
      <c r="J536" s="86">
        <v>1.0000000000000002</v>
      </c>
      <c r="K536" s="89">
        <v>52685</v>
      </c>
      <c r="L536" s="39"/>
      <c r="M536" s="87" t="s">
        <v>203</v>
      </c>
      <c r="N536" s="87" t="s">
        <v>203</v>
      </c>
      <c r="O536" s="87">
        <v>1.0999999999999999E-2</v>
      </c>
      <c r="P536" s="87">
        <v>1.2999999999999999E-2</v>
      </c>
      <c r="Q536" s="87">
        <v>0.184</v>
      </c>
      <c r="R536" s="87">
        <v>0.191</v>
      </c>
      <c r="S536" s="87">
        <v>0.153</v>
      </c>
      <c r="T536" s="87">
        <v>0.159</v>
      </c>
      <c r="U536" s="87">
        <v>3.5999999999999997E-2</v>
      </c>
      <c r="V536" s="87">
        <v>3.9E-2</v>
      </c>
      <c r="W536" s="87">
        <v>0.57099999999999995</v>
      </c>
      <c r="X536" s="87">
        <v>0.57899999999999996</v>
      </c>
      <c r="Y536" s="87">
        <v>4.0000000000000001E-3</v>
      </c>
      <c r="Z536" s="87">
        <v>5.0000000000000001E-3</v>
      </c>
      <c r="AA536" s="87">
        <v>2.7E-2</v>
      </c>
      <c r="AB536" s="87">
        <v>0.03</v>
      </c>
    </row>
    <row r="537" spans="1:28" x14ac:dyDescent="0.25">
      <c r="A537" s="39" t="s">
        <v>207</v>
      </c>
      <c r="B537" s="87" t="s">
        <v>203</v>
      </c>
      <c r="C537" s="87">
        <v>9.9258537027799187E-2</v>
      </c>
      <c r="D537" s="87">
        <v>0.19615890435807901</v>
      </c>
      <c r="E537" s="87">
        <v>7.1187247743866491E-2</v>
      </c>
      <c r="F537" s="87">
        <v>1.3026620107931612E-2</v>
      </c>
      <c r="G537" s="87">
        <v>0.561323749489819</v>
      </c>
      <c r="H537" s="87">
        <v>1.6473175819690718E-2</v>
      </c>
      <c r="I537" s="87">
        <v>4.257176545281393E-2</v>
      </c>
      <c r="J537" s="86">
        <v>1</v>
      </c>
      <c r="K537" s="89">
        <v>88204</v>
      </c>
      <c r="L537" s="39"/>
      <c r="M537" s="87" t="s">
        <v>203</v>
      </c>
      <c r="N537" s="87" t="s">
        <v>203</v>
      </c>
      <c r="O537" s="87">
        <v>9.7000000000000003E-2</v>
      </c>
      <c r="P537" s="87">
        <v>0.10100000000000001</v>
      </c>
      <c r="Q537" s="87">
        <v>0.19400000000000001</v>
      </c>
      <c r="R537" s="87">
        <v>0.19900000000000001</v>
      </c>
      <c r="S537" s="87">
        <v>7.0000000000000007E-2</v>
      </c>
      <c r="T537" s="87">
        <v>7.2999999999999995E-2</v>
      </c>
      <c r="U537" s="87">
        <v>1.2E-2</v>
      </c>
      <c r="V537" s="87">
        <v>1.4E-2</v>
      </c>
      <c r="W537" s="87">
        <v>0.55800000000000005</v>
      </c>
      <c r="X537" s="87">
        <v>0.56499999999999995</v>
      </c>
      <c r="Y537" s="87">
        <v>1.6E-2</v>
      </c>
      <c r="Z537" s="87">
        <v>1.7000000000000001E-2</v>
      </c>
      <c r="AA537" s="87">
        <v>4.1000000000000002E-2</v>
      </c>
      <c r="AB537" s="87">
        <v>4.3999999999999997E-2</v>
      </c>
    </row>
    <row r="538" spans="1:28" x14ac:dyDescent="0.25">
      <c r="A538" s="39" t="s">
        <v>208</v>
      </c>
      <c r="B538" s="87">
        <v>0.28025157232704401</v>
      </c>
      <c r="C538" s="87">
        <v>0.19119496855345913</v>
      </c>
      <c r="D538" s="87">
        <v>0.28876909254267746</v>
      </c>
      <c r="E538" s="87">
        <v>8.7762803234501349E-2</v>
      </c>
      <c r="F538" s="87">
        <v>1.6388140161725066E-2</v>
      </c>
      <c r="G538" s="87">
        <v>0.10264150943396226</v>
      </c>
      <c r="H538" s="87">
        <v>1.1141060197663972E-3</v>
      </c>
      <c r="I538" s="87">
        <v>3.1877807726864334E-2</v>
      </c>
      <c r="J538" s="86">
        <v>1</v>
      </c>
      <c r="K538" s="89">
        <v>27825</v>
      </c>
      <c r="L538" s="39"/>
      <c r="M538" s="87">
        <v>0.27500000000000002</v>
      </c>
      <c r="N538" s="87">
        <v>0.28599999999999998</v>
      </c>
      <c r="O538" s="87">
        <v>0.187</v>
      </c>
      <c r="P538" s="87">
        <v>0.19600000000000001</v>
      </c>
      <c r="Q538" s="87">
        <v>0.28299999999999997</v>
      </c>
      <c r="R538" s="87">
        <v>0.29399999999999998</v>
      </c>
      <c r="S538" s="87">
        <v>8.4000000000000005E-2</v>
      </c>
      <c r="T538" s="87">
        <v>9.0999999999999998E-2</v>
      </c>
      <c r="U538" s="87">
        <v>1.4999999999999999E-2</v>
      </c>
      <c r="V538" s="87">
        <v>1.7999999999999999E-2</v>
      </c>
      <c r="W538" s="87">
        <v>9.9000000000000005E-2</v>
      </c>
      <c r="X538" s="87">
        <v>0.106</v>
      </c>
      <c r="Y538" s="87">
        <v>1E-3</v>
      </c>
      <c r="Z538" s="87">
        <v>2E-3</v>
      </c>
      <c r="AA538" s="87">
        <v>0.03</v>
      </c>
      <c r="AB538" s="87">
        <v>3.4000000000000002E-2</v>
      </c>
    </row>
    <row r="539" spans="1:28" x14ac:dyDescent="0.25">
      <c r="A539" s="39" t="s">
        <v>209</v>
      </c>
      <c r="B539" s="87">
        <v>0.22301781808462179</v>
      </c>
      <c r="C539" s="87">
        <v>1.2046877411728389E-3</v>
      </c>
      <c r="D539" s="87">
        <v>0.53872129925572887</v>
      </c>
      <c r="E539" s="87">
        <v>0.16416505727913744</v>
      </c>
      <c r="F539" s="87">
        <v>3.0873888016745159E-2</v>
      </c>
      <c r="G539" s="87">
        <v>8.8318670024733741E-3</v>
      </c>
      <c r="H539" s="87">
        <v>7.5292983823302424E-6</v>
      </c>
      <c r="I539" s="87">
        <v>3.3177853321738213E-2</v>
      </c>
      <c r="J539" s="86">
        <v>1</v>
      </c>
      <c r="K539" s="89">
        <v>265629</v>
      </c>
      <c r="L539" s="39"/>
      <c r="M539" s="87">
        <v>0.221</v>
      </c>
      <c r="N539" s="87">
        <v>0.22500000000000001</v>
      </c>
      <c r="O539" s="87">
        <v>1E-3</v>
      </c>
      <c r="P539" s="87">
        <v>1E-3</v>
      </c>
      <c r="Q539" s="87">
        <v>0.53700000000000003</v>
      </c>
      <c r="R539" s="87">
        <v>0.54100000000000004</v>
      </c>
      <c r="S539" s="87">
        <v>0.16300000000000001</v>
      </c>
      <c r="T539" s="87">
        <v>0.16600000000000001</v>
      </c>
      <c r="U539" s="87">
        <v>0.03</v>
      </c>
      <c r="V539" s="87">
        <v>3.2000000000000001E-2</v>
      </c>
      <c r="W539" s="87">
        <v>8.0000000000000002E-3</v>
      </c>
      <c r="X539" s="87">
        <v>8.9999999999999993E-3</v>
      </c>
      <c r="Y539" s="87">
        <v>0</v>
      </c>
      <c r="Z539" s="87">
        <v>0</v>
      </c>
      <c r="AA539" s="87">
        <v>3.3000000000000002E-2</v>
      </c>
      <c r="AB539" s="87">
        <v>3.4000000000000002E-2</v>
      </c>
    </row>
    <row r="540" spans="1:28" x14ac:dyDescent="0.25">
      <c r="A540" s="39" t="s">
        <v>210</v>
      </c>
      <c r="B540" s="87">
        <v>7.5430726360965816E-2</v>
      </c>
      <c r="C540" s="87">
        <v>0.28954360674487672</v>
      </c>
      <c r="D540" s="87">
        <v>0.24242604077030355</v>
      </c>
      <c r="E540" s="87">
        <v>7.7639994497061049E-2</v>
      </c>
      <c r="F540" s="87">
        <v>3.9429636563252775E-2</v>
      </c>
      <c r="G540" s="87">
        <v>0.2422857697775356</v>
      </c>
      <c r="H540" s="87">
        <v>3.3584112691557575E-3</v>
      </c>
      <c r="I540" s="87">
        <v>2.9885814016848703E-2</v>
      </c>
      <c r="J540" s="86">
        <v>1</v>
      </c>
      <c r="K540" s="89">
        <v>370711</v>
      </c>
      <c r="L540" s="39"/>
      <c r="M540" s="87">
        <v>7.4999999999999997E-2</v>
      </c>
      <c r="N540" s="87">
        <v>7.5999999999999998E-2</v>
      </c>
      <c r="O540" s="87">
        <v>0.28799999999999998</v>
      </c>
      <c r="P540" s="87">
        <v>0.29099999999999998</v>
      </c>
      <c r="Q540" s="87">
        <v>0.24099999999999999</v>
      </c>
      <c r="R540" s="87">
        <v>0.24399999999999999</v>
      </c>
      <c r="S540" s="87">
        <v>7.6999999999999999E-2</v>
      </c>
      <c r="T540" s="87">
        <v>7.9000000000000001E-2</v>
      </c>
      <c r="U540" s="87">
        <v>3.9E-2</v>
      </c>
      <c r="V540" s="87">
        <v>0.04</v>
      </c>
      <c r="W540" s="87">
        <v>0.24099999999999999</v>
      </c>
      <c r="X540" s="87">
        <v>0.24399999999999999</v>
      </c>
      <c r="Y540" s="87">
        <v>3.0000000000000001E-3</v>
      </c>
      <c r="Z540" s="87">
        <v>4.0000000000000001E-3</v>
      </c>
      <c r="AA540" s="87">
        <v>2.9000000000000001E-2</v>
      </c>
      <c r="AB540" s="87">
        <v>0.03</v>
      </c>
    </row>
    <row r="541" spans="1:28" x14ac:dyDescent="0.25">
      <c r="A541" s="39" t="s">
        <v>211</v>
      </c>
      <c r="B541" s="87">
        <v>0.53238273797776459</v>
      </c>
      <c r="C541" s="87">
        <v>0.18171501874876653</v>
      </c>
      <c r="D541" s="87">
        <v>0.13545161502532729</v>
      </c>
      <c r="E541" s="87">
        <v>5.4042497204131304E-2</v>
      </c>
      <c r="F541" s="87">
        <v>4.2924807578448784E-3</v>
      </c>
      <c r="G541" s="87">
        <v>1.085454904282613E-2</v>
      </c>
      <c r="H541" s="87">
        <v>1.6446286428524438E-5</v>
      </c>
      <c r="I541" s="87">
        <v>8.1244654956910731E-2</v>
      </c>
      <c r="J541" s="86">
        <v>0.99999999999999989</v>
      </c>
      <c r="K541" s="89">
        <v>60804</v>
      </c>
      <c r="L541" s="39"/>
      <c r="M541" s="87">
        <v>0.52800000000000002</v>
      </c>
      <c r="N541" s="87">
        <v>0.53600000000000003</v>
      </c>
      <c r="O541" s="87">
        <v>0.17899999999999999</v>
      </c>
      <c r="P541" s="87">
        <v>0.185</v>
      </c>
      <c r="Q541" s="87">
        <v>0.13300000000000001</v>
      </c>
      <c r="R541" s="87">
        <v>0.13800000000000001</v>
      </c>
      <c r="S541" s="87">
        <v>5.1999999999999998E-2</v>
      </c>
      <c r="T541" s="87">
        <v>5.6000000000000001E-2</v>
      </c>
      <c r="U541" s="87">
        <v>4.0000000000000001E-3</v>
      </c>
      <c r="V541" s="87">
        <v>5.0000000000000001E-3</v>
      </c>
      <c r="W541" s="87">
        <v>0.01</v>
      </c>
      <c r="X541" s="87">
        <v>1.2E-2</v>
      </c>
      <c r="Y541" s="87">
        <v>0</v>
      </c>
      <c r="Z541" s="87">
        <v>0</v>
      </c>
      <c r="AA541" s="87">
        <v>7.9000000000000001E-2</v>
      </c>
      <c r="AB541" s="87">
        <v>8.3000000000000004E-2</v>
      </c>
    </row>
    <row r="542" spans="1:28" x14ac:dyDescent="0.25">
      <c r="A542" s="39" t="s">
        <v>212</v>
      </c>
      <c r="B542" s="87">
        <v>0.28273761820804616</v>
      </c>
      <c r="C542" s="87">
        <v>0.48637709034567506</v>
      </c>
      <c r="D542" s="87">
        <v>0.11158198429235454</v>
      </c>
      <c r="E542" s="87">
        <v>3.0041139071432389E-2</v>
      </c>
      <c r="F542" s="87">
        <v>1.7545546829085858E-3</v>
      </c>
      <c r="G542" s="87">
        <v>4.2173425228401985E-2</v>
      </c>
      <c r="H542" s="87">
        <v>2.4191911096863813E-3</v>
      </c>
      <c r="I542" s="87">
        <v>4.2914997061494896E-2</v>
      </c>
      <c r="J542" s="86">
        <v>1</v>
      </c>
      <c r="K542" s="89">
        <v>467925</v>
      </c>
      <c r="L542" s="39"/>
      <c r="M542" s="87">
        <v>0.28100000000000003</v>
      </c>
      <c r="N542" s="87">
        <v>0.28399999999999997</v>
      </c>
      <c r="O542" s="87">
        <v>0.48499999999999999</v>
      </c>
      <c r="P542" s="87">
        <v>0.48799999999999999</v>
      </c>
      <c r="Q542" s="87">
        <v>0.111</v>
      </c>
      <c r="R542" s="87">
        <v>0.112</v>
      </c>
      <c r="S542" s="87">
        <v>0.03</v>
      </c>
      <c r="T542" s="87">
        <v>3.1E-2</v>
      </c>
      <c r="U542" s="87">
        <v>2E-3</v>
      </c>
      <c r="V542" s="87">
        <v>2E-3</v>
      </c>
      <c r="W542" s="87">
        <v>4.2000000000000003E-2</v>
      </c>
      <c r="X542" s="87">
        <v>4.2999999999999997E-2</v>
      </c>
      <c r="Y542" s="87">
        <v>2E-3</v>
      </c>
      <c r="Z542" s="87">
        <v>3.0000000000000001E-3</v>
      </c>
      <c r="AA542" s="87">
        <v>4.2000000000000003E-2</v>
      </c>
      <c r="AB542" s="87">
        <v>4.2999999999999997E-2</v>
      </c>
    </row>
    <row r="543" spans="1:28" x14ac:dyDescent="0.25">
      <c r="A543" s="39" t="s">
        <v>213</v>
      </c>
      <c r="B543" s="87" t="s">
        <v>203</v>
      </c>
      <c r="C543" s="87">
        <v>0.10601719197707736</v>
      </c>
      <c r="D543" s="87">
        <v>0.24902318312060431</v>
      </c>
      <c r="E543" s="87">
        <v>0.12724667882261007</v>
      </c>
      <c r="F543" s="87">
        <v>2.2271424850221412E-2</v>
      </c>
      <c r="G543" s="87">
        <v>0.46314144308413652</v>
      </c>
      <c r="H543" s="87">
        <v>4.4282365199270644E-3</v>
      </c>
      <c r="I543" s="87">
        <v>2.7871841625423287E-2</v>
      </c>
      <c r="J543" s="86">
        <v>1</v>
      </c>
      <c r="K543" s="89">
        <v>7678</v>
      </c>
      <c r="L543" s="39"/>
      <c r="M543" s="87" t="s">
        <v>203</v>
      </c>
      <c r="N543" s="87" t="s">
        <v>203</v>
      </c>
      <c r="O543" s="87">
        <v>9.9000000000000005E-2</v>
      </c>
      <c r="P543" s="87">
        <v>0.113</v>
      </c>
      <c r="Q543" s="87">
        <v>0.23899999999999999</v>
      </c>
      <c r="R543" s="87">
        <v>0.25900000000000001</v>
      </c>
      <c r="S543" s="87">
        <v>0.12</v>
      </c>
      <c r="T543" s="87">
        <v>0.13500000000000001</v>
      </c>
      <c r="U543" s="87">
        <v>1.9E-2</v>
      </c>
      <c r="V543" s="87">
        <v>2.5999999999999999E-2</v>
      </c>
      <c r="W543" s="87">
        <v>0.45200000000000001</v>
      </c>
      <c r="X543" s="87">
        <v>0.47399999999999998</v>
      </c>
      <c r="Y543" s="87">
        <v>3.0000000000000001E-3</v>
      </c>
      <c r="Z543" s="87">
        <v>6.0000000000000001E-3</v>
      </c>
      <c r="AA543" s="87">
        <v>2.4E-2</v>
      </c>
      <c r="AB543" s="87">
        <v>3.2000000000000001E-2</v>
      </c>
    </row>
    <row r="544" spans="1:28" x14ac:dyDescent="0.25">
      <c r="A544" s="39" t="s">
        <v>214</v>
      </c>
      <c r="B544" s="87" t="s">
        <v>203</v>
      </c>
      <c r="C544" s="87">
        <v>8.9557282865833053E-3</v>
      </c>
      <c r="D544" s="87">
        <v>0.27999324095978373</v>
      </c>
      <c r="E544" s="87">
        <v>0.55255153768164922</v>
      </c>
      <c r="F544" s="87">
        <v>2.1628928692125717E-2</v>
      </c>
      <c r="G544" s="87">
        <v>0.10746873943899966</v>
      </c>
      <c r="H544" s="87">
        <v>5.0692801622169653E-4</v>
      </c>
      <c r="I544" s="87">
        <v>2.88948969246367E-2</v>
      </c>
      <c r="J544" s="86">
        <v>1</v>
      </c>
      <c r="K544" s="89">
        <v>5918</v>
      </c>
      <c r="L544" s="39"/>
      <c r="M544" s="87" t="s">
        <v>203</v>
      </c>
      <c r="N544" s="87" t="s">
        <v>203</v>
      </c>
      <c r="O544" s="87">
        <v>7.0000000000000001E-3</v>
      </c>
      <c r="P544" s="87">
        <v>1.2E-2</v>
      </c>
      <c r="Q544" s="87">
        <v>0.26900000000000002</v>
      </c>
      <c r="R544" s="87">
        <v>0.29199999999999998</v>
      </c>
      <c r="S544" s="87">
        <v>0.54</v>
      </c>
      <c r="T544" s="87">
        <v>0.56499999999999995</v>
      </c>
      <c r="U544" s="87">
        <v>1.7999999999999999E-2</v>
      </c>
      <c r="V544" s="87">
        <v>2.5999999999999999E-2</v>
      </c>
      <c r="W544" s="87">
        <v>0.1</v>
      </c>
      <c r="X544" s="87">
        <v>0.11600000000000001</v>
      </c>
      <c r="Y544" s="87">
        <v>0</v>
      </c>
      <c r="Z544" s="87">
        <v>1E-3</v>
      </c>
      <c r="AA544" s="87">
        <v>2.5000000000000001E-2</v>
      </c>
      <c r="AB544" s="87">
        <v>3.3000000000000002E-2</v>
      </c>
    </row>
    <row r="545" spans="1:28" x14ac:dyDescent="0.25">
      <c r="A545" s="39" t="s">
        <v>215</v>
      </c>
      <c r="B545" s="87" t="s">
        <v>203</v>
      </c>
      <c r="C545" s="87">
        <v>0.44145222421703573</v>
      </c>
      <c r="D545" s="87">
        <v>0.29283861958906843</v>
      </c>
      <c r="E545" s="87">
        <v>9.9740674246957914E-2</v>
      </c>
      <c r="F545" s="87">
        <v>1.4761619788549771E-2</v>
      </c>
      <c r="G545" s="87">
        <v>0.13325354079393575</v>
      </c>
      <c r="H545" s="87">
        <v>1.9948134849391582E-4</v>
      </c>
      <c r="I545" s="87">
        <v>1.7753840015958509E-2</v>
      </c>
      <c r="J545" s="86">
        <v>0.99999999999999989</v>
      </c>
      <c r="K545" s="89">
        <v>5013</v>
      </c>
      <c r="L545" s="39"/>
      <c r="M545" s="87" t="s">
        <v>203</v>
      </c>
      <c r="N545" s="87" t="s">
        <v>203</v>
      </c>
      <c r="O545" s="87">
        <v>0.42799999999999999</v>
      </c>
      <c r="P545" s="87">
        <v>0.45500000000000002</v>
      </c>
      <c r="Q545" s="87">
        <v>0.28000000000000003</v>
      </c>
      <c r="R545" s="87">
        <v>0.30599999999999999</v>
      </c>
      <c r="S545" s="87">
        <v>9.1999999999999998E-2</v>
      </c>
      <c r="T545" s="87">
        <v>0.108</v>
      </c>
      <c r="U545" s="87">
        <v>1.2E-2</v>
      </c>
      <c r="V545" s="87">
        <v>1.7999999999999999E-2</v>
      </c>
      <c r="W545" s="87">
        <v>0.124</v>
      </c>
      <c r="X545" s="87">
        <v>0.14299999999999999</v>
      </c>
      <c r="Y545" s="87">
        <v>0</v>
      </c>
      <c r="Z545" s="87">
        <v>1E-3</v>
      </c>
      <c r="AA545" s="87">
        <v>1.4E-2</v>
      </c>
      <c r="AB545" s="87">
        <v>2.1999999999999999E-2</v>
      </c>
    </row>
    <row r="546" spans="1:28" x14ac:dyDescent="0.25">
      <c r="A546" s="39" t="s">
        <v>216</v>
      </c>
      <c r="B546" s="87" t="s">
        <v>203</v>
      </c>
      <c r="C546" s="87">
        <v>0.39882219033008365</v>
      </c>
      <c r="D546" s="87">
        <v>0.36957489978720248</v>
      </c>
      <c r="E546" s="87">
        <v>9.6352749047359826E-2</v>
      </c>
      <c r="F546" s="87">
        <v>1.0441926065224922E-2</v>
      </c>
      <c r="G546" s="87">
        <v>0.10258821200574059</v>
      </c>
      <c r="H546" s="87">
        <v>1.286682832681744E-3</v>
      </c>
      <c r="I546" s="87">
        <v>2.0933339931706835E-2</v>
      </c>
      <c r="J546" s="86">
        <v>0.99999999999999989</v>
      </c>
      <c r="K546" s="89">
        <v>20207</v>
      </c>
      <c r="L546" s="39"/>
      <c r="M546" s="87" t="s">
        <v>203</v>
      </c>
      <c r="N546" s="87" t="s">
        <v>203</v>
      </c>
      <c r="O546" s="87">
        <v>0.39200000000000002</v>
      </c>
      <c r="P546" s="87">
        <v>0.40600000000000003</v>
      </c>
      <c r="Q546" s="87">
        <v>0.36299999999999999</v>
      </c>
      <c r="R546" s="87">
        <v>0.376</v>
      </c>
      <c r="S546" s="87">
        <v>9.1999999999999998E-2</v>
      </c>
      <c r="T546" s="87">
        <v>0.1</v>
      </c>
      <c r="U546" s="87">
        <v>8.9999999999999993E-3</v>
      </c>
      <c r="V546" s="87">
        <v>1.2E-2</v>
      </c>
      <c r="W546" s="87">
        <v>9.8000000000000004E-2</v>
      </c>
      <c r="X546" s="87">
        <v>0.107</v>
      </c>
      <c r="Y546" s="87">
        <v>1E-3</v>
      </c>
      <c r="Z546" s="87">
        <v>2E-3</v>
      </c>
      <c r="AA546" s="87">
        <v>1.9E-2</v>
      </c>
      <c r="AB546" s="87">
        <v>2.3E-2</v>
      </c>
    </row>
    <row r="547" spans="1:28" x14ac:dyDescent="0.25">
      <c r="A547" s="39" t="s">
        <v>217</v>
      </c>
      <c r="B547" s="87" t="s">
        <v>203</v>
      </c>
      <c r="C547" s="87">
        <v>0.28288605367355918</v>
      </c>
      <c r="D547" s="87">
        <v>0.37571491421029474</v>
      </c>
      <c r="E547" s="87">
        <v>0.11878574571051474</v>
      </c>
      <c r="F547" s="87">
        <v>1.3198416190057193E-2</v>
      </c>
      <c r="G547" s="87">
        <v>0.1583809942806863</v>
      </c>
      <c r="H547" s="87">
        <v>2.6396832380114386E-3</v>
      </c>
      <c r="I547" s="87">
        <v>4.8394192696876372E-2</v>
      </c>
      <c r="J547" s="86">
        <v>1</v>
      </c>
      <c r="K547" s="89">
        <v>2273</v>
      </c>
      <c r="L547" s="39"/>
      <c r="M547" s="87" t="s">
        <v>203</v>
      </c>
      <c r="N547" s="87" t="s">
        <v>203</v>
      </c>
      <c r="O547" s="87">
        <v>0.26500000000000001</v>
      </c>
      <c r="P547" s="87">
        <v>0.30199999999999999</v>
      </c>
      <c r="Q547" s="87">
        <v>0.35599999999999998</v>
      </c>
      <c r="R547" s="87">
        <v>0.39600000000000002</v>
      </c>
      <c r="S547" s="87">
        <v>0.106</v>
      </c>
      <c r="T547" s="87">
        <v>0.13300000000000001</v>
      </c>
      <c r="U547" s="87">
        <v>8.9999999999999993E-3</v>
      </c>
      <c r="V547" s="87">
        <v>1.9E-2</v>
      </c>
      <c r="W547" s="87">
        <v>0.14399999999999999</v>
      </c>
      <c r="X547" s="87">
        <v>0.17399999999999999</v>
      </c>
      <c r="Y547" s="87">
        <v>1E-3</v>
      </c>
      <c r="Z547" s="87">
        <v>6.0000000000000001E-3</v>
      </c>
      <c r="AA547" s="87">
        <v>0.04</v>
      </c>
      <c r="AB547" s="87">
        <v>5.8000000000000003E-2</v>
      </c>
    </row>
    <row r="548" spans="1:28" x14ac:dyDescent="0.25">
      <c r="A548" s="39" t="s">
        <v>218</v>
      </c>
      <c r="B548" s="87" t="s">
        <v>203</v>
      </c>
      <c r="C548" s="87">
        <v>0.29022988505747127</v>
      </c>
      <c r="D548" s="87">
        <v>0.36697092630155509</v>
      </c>
      <c r="E548" s="87">
        <v>0.17697768762677485</v>
      </c>
      <c r="F548" s="87">
        <v>1.2001352265043948E-2</v>
      </c>
      <c r="G548" s="87">
        <v>0.12119675456389452</v>
      </c>
      <c r="H548" s="87">
        <v>3.3806626098715348E-3</v>
      </c>
      <c r="I548" s="87">
        <v>2.9242731575388776E-2</v>
      </c>
      <c r="J548" s="86">
        <v>1</v>
      </c>
      <c r="K548" s="89">
        <v>5916</v>
      </c>
      <c r="L548" s="39"/>
      <c r="M548" s="87" t="s">
        <v>203</v>
      </c>
      <c r="N548" s="87" t="s">
        <v>203</v>
      </c>
      <c r="O548" s="87">
        <v>0.27900000000000003</v>
      </c>
      <c r="P548" s="87">
        <v>0.30199999999999999</v>
      </c>
      <c r="Q548" s="87">
        <v>0.35499999999999998</v>
      </c>
      <c r="R548" s="87">
        <v>0.379</v>
      </c>
      <c r="S548" s="87">
        <v>0.16700000000000001</v>
      </c>
      <c r="T548" s="87">
        <v>0.187</v>
      </c>
      <c r="U548" s="87">
        <v>0.01</v>
      </c>
      <c r="V548" s="87">
        <v>1.4999999999999999E-2</v>
      </c>
      <c r="W548" s="87">
        <v>0.113</v>
      </c>
      <c r="X548" s="87">
        <v>0.13</v>
      </c>
      <c r="Y548" s="87">
        <v>2E-3</v>
      </c>
      <c r="Z548" s="87">
        <v>5.0000000000000001E-3</v>
      </c>
      <c r="AA548" s="87">
        <v>2.5000000000000001E-2</v>
      </c>
      <c r="AB548" s="87">
        <v>3.4000000000000002E-2</v>
      </c>
    </row>
    <row r="549" spans="1:28" x14ac:dyDescent="0.25">
      <c r="A549" s="39" t="s">
        <v>219</v>
      </c>
      <c r="B549" s="87" t="s">
        <v>203</v>
      </c>
      <c r="C549" s="87">
        <v>0.37052791492594001</v>
      </c>
      <c r="D549" s="87">
        <v>0.24173946069122673</v>
      </c>
      <c r="E549" s="87">
        <v>0.29282187618685912</v>
      </c>
      <c r="F549" s="87">
        <v>8.3934675275351318E-3</v>
      </c>
      <c r="G549" s="87">
        <v>5.5260159513862511E-2</v>
      </c>
      <c r="H549" s="87">
        <v>1.3672616786935055E-3</v>
      </c>
      <c r="I549" s="87">
        <v>2.9889859475883022E-2</v>
      </c>
      <c r="J549" s="86">
        <v>1</v>
      </c>
      <c r="K549" s="89">
        <v>26330</v>
      </c>
      <c r="L549" s="39"/>
      <c r="M549" s="87" t="s">
        <v>203</v>
      </c>
      <c r="N549" s="87" t="s">
        <v>203</v>
      </c>
      <c r="O549" s="87">
        <v>0.36499999999999999</v>
      </c>
      <c r="P549" s="87">
        <v>0.376</v>
      </c>
      <c r="Q549" s="87">
        <v>0.23699999999999999</v>
      </c>
      <c r="R549" s="87">
        <v>0.247</v>
      </c>
      <c r="S549" s="87">
        <v>0.28699999999999998</v>
      </c>
      <c r="T549" s="87">
        <v>0.29799999999999999</v>
      </c>
      <c r="U549" s="87">
        <v>7.0000000000000001E-3</v>
      </c>
      <c r="V549" s="87">
        <v>0.01</v>
      </c>
      <c r="W549" s="87">
        <v>5.2999999999999999E-2</v>
      </c>
      <c r="X549" s="87">
        <v>5.8000000000000003E-2</v>
      </c>
      <c r="Y549" s="87">
        <v>1E-3</v>
      </c>
      <c r="Z549" s="87">
        <v>2E-3</v>
      </c>
      <c r="AA549" s="87">
        <v>2.8000000000000001E-2</v>
      </c>
      <c r="AB549" s="87">
        <v>3.2000000000000001E-2</v>
      </c>
    </row>
    <row r="550" spans="1:28" x14ac:dyDescent="0.25">
      <c r="A550" s="39" t="s">
        <v>220</v>
      </c>
      <c r="B550" s="87" t="s">
        <v>203</v>
      </c>
      <c r="C550" s="87">
        <v>0.50854108956602029</v>
      </c>
      <c r="D550" s="87">
        <v>0.27959372114496767</v>
      </c>
      <c r="E550" s="87">
        <v>0.10286241920590951</v>
      </c>
      <c r="F550" s="87">
        <v>1.0018467220683287E-2</v>
      </c>
      <c r="G550" s="87">
        <v>6.491228070175438E-2</v>
      </c>
      <c r="H550" s="87">
        <v>5.0784856879039703E-4</v>
      </c>
      <c r="I550" s="87">
        <v>3.356417359187442E-2</v>
      </c>
      <c r="J550" s="86">
        <v>1</v>
      </c>
      <c r="K550" s="89">
        <v>21660</v>
      </c>
      <c r="L550" s="39"/>
      <c r="M550" s="87" t="s">
        <v>203</v>
      </c>
      <c r="N550" s="87" t="s">
        <v>203</v>
      </c>
      <c r="O550" s="87">
        <v>0.502</v>
      </c>
      <c r="P550" s="87">
        <v>0.51500000000000001</v>
      </c>
      <c r="Q550" s="87">
        <v>0.27400000000000002</v>
      </c>
      <c r="R550" s="87">
        <v>0.28599999999999998</v>
      </c>
      <c r="S550" s="87">
        <v>9.9000000000000005E-2</v>
      </c>
      <c r="T550" s="87">
        <v>0.107</v>
      </c>
      <c r="U550" s="87">
        <v>8.9999999999999993E-3</v>
      </c>
      <c r="V550" s="87">
        <v>1.0999999999999999E-2</v>
      </c>
      <c r="W550" s="87">
        <v>6.2E-2</v>
      </c>
      <c r="X550" s="87">
        <v>6.8000000000000005E-2</v>
      </c>
      <c r="Y550" s="87">
        <v>0</v>
      </c>
      <c r="Z550" s="87">
        <v>1E-3</v>
      </c>
      <c r="AA550" s="87">
        <v>3.1E-2</v>
      </c>
      <c r="AB550" s="87">
        <v>3.5999999999999997E-2</v>
      </c>
    </row>
    <row r="551" spans="1:28" x14ac:dyDescent="0.25">
      <c r="A551" s="39" t="s">
        <v>221</v>
      </c>
      <c r="B551" s="87" t="s">
        <v>203</v>
      </c>
      <c r="C551" s="87">
        <v>0.38583270535041447</v>
      </c>
      <c r="D551" s="87">
        <v>0.26551117809595581</v>
      </c>
      <c r="E551" s="87">
        <v>0.26500879176086412</v>
      </c>
      <c r="F551" s="87">
        <v>8.0381813614669676E-3</v>
      </c>
      <c r="G551" s="87">
        <v>4.8731474503893493E-2</v>
      </c>
      <c r="H551" s="87">
        <v>5.0238633509168548E-4</v>
      </c>
      <c r="I551" s="87">
        <v>2.637528259231349E-2</v>
      </c>
      <c r="J551" s="86">
        <v>1</v>
      </c>
      <c r="K551" s="89">
        <v>3981</v>
      </c>
      <c r="L551" s="39"/>
      <c r="M551" s="87" t="s">
        <v>203</v>
      </c>
      <c r="N551" s="87" t="s">
        <v>203</v>
      </c>
      <c r="O551" s="87">
        <v>0.371</v>
      </c>
      <c r="P551" s="87">
        <v>0.40100000000000002</v>
      </c>
      <c r="Q551" s="87">
        <v>0.252</v>
      </c>
      <c r="R551" s="87">
        <v>0.27900000000000003</v>
      </c>
      <c r="S551" s="87">
        <v>0.252</v>
      </c>
      <c r="T551" s="87">
        <v>0.27900000000000003</v>
      </c>
      <c r="U551" s="87">
        <v>6.0000000000000001E-3</v>
      </c>
      <c r="V551" s="87">
        <v>1.0999999999999999E-2</v>
      </c>
      <c r="W551" s="87">
        <v>4.2000000000000003E-2</v>
      </c>
      <c r="X551" s="87">
        <v>5.6000000000000001E-2</v>
      </c>
      <c r="Y551" s="87">
        <v>0</v>
      </c>
      <c r="Z551" s="87">
        <v>2E-3</v>
      </c>
      <c r="AA551" s="87">
        <v>2.1999999999999999E-2</v>
      </c>
      <c r="AB551" s="87">
        <v>3.2000000000000001E-2</v>
      </c>
    </row>
    <row r="552" spans="1:28" x14ac:dyDescent="0.25">
      <c r="A552" s="39" t="s">
        <v>222</v>
      </c>
      <c r="B552" s="87" t="s">
        <v>203</v>
      </c>
      <c r="C552" s="87">
        <v>0.24083281541330018</v>
      </c>
      <c r="D552" s="87">
        <v>0.47063393412057181</v>
      </c>
      <c r="E552" s="87">
        <v>0.17231199502796768</v>
      </c>
      <c r="F552" s="87">
        <v>9.322560596643879E-3</v>
      </c>
      <c r="G552" s="87">
        <v>6.4481044126786818E-2</v>
      </c>
      <c r="H552" s="87">
        <v>1.5537600994406464E-3</v>
      </c>
      <c r="I552" s="87">
        <v>4.0863890615289E-2</v>
      </c>
      <c r="J552" s="86">
        <v>1</v>
      </c>
      <c r="K552" s="89">
        <v>6436</v>
      </c>
      <c r="L552" s="39"/>
      <c r="M552" s="87" t="s">
        <v>203</v>
      </c>
      <c r="N552" s="87" t="s">
        <v>203</v>
      </c>
      <c r="O552" s="87">
        <v>0.23100000000000001</v>
      </c>
      <c r="P552" s="87">
        <v>0.251</v>
      </c>
      <c r="Q552" s="87">
        <v>0.45800000000000002</v>
      </c>
      <c r="R552" s="87">
        <v>0.48299999999999998</v>
      </c>
      <c r="S552" s="87">
        <v>0.16300000000000001</v>
      </c>
      <c r="T552" s="87">
        <v>0.182</v>
      </c>
      <c r="U552" s="87">
        <v>7.0000000000000001E-3</v>
      </c>
      <c r="V552" s="87">
        <v>1.2E-2</v>
      </c>
      <c r="W552" s="87">
        <v>5.8999999999999997E-2</v>
      </c>
      <c r="X552" s="87">
        <v>7.0999999999999994E-2</v>
      </c>
      <c r="Y552" s="87">
        <v>1E-3</v>
      </c>
      <c r="Z552" s="87">
        <v>3.0000000000000001E-3</v>
      </c>
      <c r="AA552" s="87">
        <v>3.5999999999999997E-2</v>
      </c>
      <c r="AB552" s="87">
        <v>4.5999999999999999E-2</v>
      </c>
    </row>
    <row r="553" spans="1:28" x14ac:dyDescent="0.25">
      <c r="A553" s="39" t="s">
        <v>223</v>
      </c>
      <c r="B553" s="87" t="s">
        <v>203</v>
      </c>
      <c r="C553" s="87">
        <v>0.18134598856544973</v>
      </c>
      <c r="D553" s="87">
        <v>0.53174395575651134</v>
      </c>
      <c r="E553" s="87">
        <v>0.1551137849856134</v>
      </c>
      <c r="F553" s="87">
        <v>1.3788722394529352E-2</v>
      </c>
      <c r="G553" s="87">
        <v>6.4347371174470314E-2</v>
      </c>
      <c r="H553" s="87">
        <v>7.8472403871305261E-4</v>
      </c>
      <c r="I553" s="87">
        <v>5.287545308471283E-2</v>
      </c>
      <c r="J553" s="86">
        <v>1</v>
      </c>
      <c r="K553" s="89">
        <v>26761</v>
      </c>
      <c r="L553" s="39"/>
      <c r="M553" s="87" t="s">
        <v>203</v>
      </c>
      <c r="N553" s="87" t="s">
        <v>203</v>
      </c>
      <c r="O553" s="87">
        <v>0.17699999999999999</v>
      </c>
      <c r="P553" s="87">
        <v>0.186</v>
      </c>
      <c r="Q553" s="87">
        <v>0.52600000000000002</v>
      </c>
      <c r="R553" s="87">
        <v>0.53800000000000003</v>
      </c>
      <c r="S553" s="87">
        <v>0.151</v>
      </c>
      <c r="T553" s="87">
        <v>0.16</v>
      </c>
      <c r="U553" s="87">
        <v>1.2E-2</v>
      </c>
      <c r="V553" s="87">
        <v>1.4999999999999999E-2</v>
      </c>
      <c r="W553" s="87">
        <v>6.0999999999999999E-2</v>
      </c>
      <c r="X553" s="87">
        <v>6.7000000000000004E-2</v>
      </c>
      <c r="Y553" s="87">
        <v>1E-3</v>
      </c>
      <c r="Z553" s="87">
        <v>1E-3</v>
      </c>
      <c r="AA553" s="87">
        <v>0.05</v>
      </c>
      <c r="AB553" s="87">
        <v>5.6000000000000001E-2</v>
      </c>
    </row>
    <row r="554" spans="1:28" x14ac:dyDescent="0.25">
      <c r="A554" s="39" t="s">
        <v>224</v>
      </c>
      <c r="B554" s="87" t="s">
        <v>203</v>
      </c>
      <c r="C554" s="87">
        <v>0.13882352941176471</v>
      </c>
      <c r="D554" s="87">
        <v>0.20647058823529413</v>
      </c>
      <c r="E554" s="87">
        <v>0.13294117647058823</v>
      </c>
      <c r="F554" s="87">
        <v>2.8823529411764706E-2</v>
      </c>
      <c r="G554" s="87">
        <v>0.45411764705882351</v>
      </c>
      <c r="H554" s="87">
        <v>3.5294117647058825E-3</v>
      </c>
      <c r="I554" s="87">
        <v>3.5294117647058823E-2</v>
      </c>
      <c r="J554" s="86">
        <v>1</v>
      </c>
      <c r="K554" s="89">
        <v>1700</v>
      </c>
      <c r="L554" s="39"/>
      <c r="M554" s="87" t="s">
        <v>203</v>
      </c>
      <c r="N554" s="87" t="s">
        <v>203</v>
      </c>
      <c r="O554" s="87">
        <v>0.123</v>
      </c>
      <c r="P554" s="87">
        <v>0.156</v>
      </c>
      <c r="Q554" s="87">
        <v>0.188</v>
      </c>
      <c r="R554" s="87">
        <v>0.22600000000000001</v>
      </c>
      <c r="S554" s="87">
        <v>0.11799999999999999</v>
      </c>
      <c r="T554" s="87">
        <v>0.15</v>
      </c>
      <c r="U554" s="87">
        <v>2.1999999999999999E-2</v>
      </c>
      <c r="V554" s="87">
        <v>3.7999999999999999E-2</v>
      </c>
      <c r="W554" s="87">
        <v>0.43099999999999999</v>
      </c>
      <c r="X554" s="87">
        <v>0.47799999999999998</v>
      </c>
      <c r="Y554" s="87">
        <v>2E-3</v>
      </c>
      <c r="Z554" s="87">
        <v>8.0000000000000002E-3</v>
      </c>
      <c r="AA554" s="87">
        <v>2.8000000000000001E-2</v>
      </c>
      <c r="AB554" s="87">
        <v>4.4999999999999998E-2</v>
      </c>
    </row>
    <row r="555" spans="1:28" x14ac:dyDescent="0.25">
      <c r="A555" s="39" t="s">
        <v>225</v>
      </c>
      <c r="B555" s="87" t="s">
        <v>203</v>
      </c>
      <c r="C555" s="87">
        <v>0.33081285444234404</v>
      </c>
      <c r="D555" s="87">
        <v>0.32078822248954575</v>
      </c>
      <c r="E555" s="87">
        <v>0.11668671593057227</v>
      </c>
      <c r="F555" s="87">
        <v>1.7929770292719253E-2</v>
      </c>
      <c r="G555" s="87">
        <v>0.16910122014091769</v>
      </c>
      <c r="H555" s="87">
        <v>4.5826888927077964E-4</v>
      </c>
      <c r="I555" s="87">
        <v>4.4222947814630237E-2</v>
      </c>
      <c r="J555" s="86">
        <v>1</v>
      </c>
      <c r="K555" s="89">
        <v>17457</v>
      </c>
      <c r="L555" s="39"/>
      <c r="M555" s="87" t="s">
        <v>203</v>
      </c>
      <c r="N555" s="87" t="s">
        <v>203</v>
      </c>
      <c r="O555" s="87">
        <v>0.32400000000000001</v>
      </c>
      <c r="P555" s="87">
        <v>0.33800000000000002</v>
      </c>
      <c r="Q555" s="87">
        <v>0.314</v>
      </c>
      <c r="R555" s="87">
        <v>0.32800000000000001</v>
      </c>
      <c r="S555" s="87">
        <v>0.112</v>
      </c>
      <c r="T555" s="87">
        <v>0.122</v>
      </c>
      <c r="U555" s="87">
        <v>1.6E-2</v>
      </c>
      <c r="V555" s="87">
        <v>0.02</v>
      </c>
      <c r="W555" s="87">
        <v>0.16400000000000001</v>
      </c>
      <c r="X555" s="87">
        <v>0.17499999999999999</v>
      </c>
      <c r="Y555" s="87">
        <v>0</v>
      </c>
      <c r="Z555" s="87">
        <v>1E-3</v>
      </c>
      <c r="AA555" s="87">
        <v>4.1000000000000002E-2</v>
      </c>
      <c r="AB555" s="87">
        <v>4.7E-2</v>
      </c>
    </row>
    <row r="556" spans="1:28" x14ac:dyDescent="0.25">
      <c r="A556" s="39" t="s">
        <v>226</v>
      </c>
      <c r="B556" s="87" t="s">
        <v>203</v>
      </c>
      <c r="C556" s="87">
        <v>3.58887448908384E-3</v>
      </c>
      <c r="D556" s="87">
        <v>0.42199182534144153</v>
      </c>
      <c r="E556" s="87">
        <v>0.27893530056823845</v>
      </c>
      <c r="F556" s="87">
        <v>2.482304854949656E-2</v>
      </c>
      <c r="G556" s="87">
        <v>0.23706509819559365</v>
      </c>
      <c r="H556" s="87">
        <v>2.1932010766623467E-3</v>
      </c>
      <c r="I556" s="87">
        <v>3.1402651779483599E-2</v>
      </c>
      <c r="J556" s="86">
        <v>1</v>
      </c>
      <c r="K556" s="89">
        <v>10031</v>
      </c>
      <c r="L556" s="39"/>
      <c r="M556" s="87" t="s">
        <v>203</v>
      </c>
      <c r="N556" s="87" t="s">
        <v>203</v>
      </c>
      <c r="O556" s="87">
        <v>3.0000000000000001E-3</v>
      </c>
      <c r="P556" s="87">
        <v>5.0000000000000001E-3</v>
      </c>
      <c r="Q556" s="87">
        <v>0.41199999999999998</v>
      </c>
      <c r="R556" s="87">
        <v>0.432</v>
      </c>
      <c r="S556" s="87">
        <v>0.27</v>
      </c>
      <c r="T556" s="87">
        <v>0.28799999999999998</v>
      </c>
      <c r="U556" s="87">
        <v>2.1999999999999999E-2</v>
      </c>
      <c r="V556" s="87">
        <v>2.8000000000000001E-2</v>
      </c>
      <c r="W556" s="87">
        <v>0.22900000000000001</v>
      </c>
      <c r="X556" s="87">
        <v>0.245</v>
      </c>
      <c r="Y556" s="87">
        <v>1E-3</v>
      </c>
      <c r="Z556" s="87">
        <v>3.0000000000000001E-3</v>
      </c>
      <c r="AA556" s="87">
        <v>2.8000000000000001E-2</v>
      </c>
      <c r="AB556" s="87">
        <v>3.5000000000000003E-2</v>
      </c>
    </row>
    <row r="557" spans="1:28" x14ac:dyDescent="0.25">
      <c r="A557" s="39" t="s">
        <v>227</v>
      </c>
      <c r="B557" s="87" t="s">
        <v>203</v>
      </c>
      <c r="C557" s="87">
        <v>0.23903268066423539</v>
      </c>
      <c r="D557" s="87">
        <v>0.30350883404737455</v>
      </c>
      <c r="E557" s="87">
        <v>0.16747512658003752</v>
      </c>
      <c r="F557" s="87">
        <v>1.9107979558356643E-2</v>
      </c>
      <c r="G557" s="87">
        <v>0.23618831804931015</v>
      </c>
      <c r="H557" s="87">
        <v>3.5643050195328634E-3</v>
      </c>
      <c r="I557" s="87">
        <v>3.1122756081152853E-2</v>
      </c>
      <c r="J557" s="86">
        <v>1</v>
      </c>
      <c r="K557" s="89">
        <v>84729</v>
      </c>
      <c r="L557" s="39"/>
      <c r="M557" s="87" t="s">
        <v>203</v>
      </c>
      <c r="N557" s="87" t="s">
        <v>203</v>
      </c>
      <c r="O557" s="87">
        <v>0.23599999999999999</v>
      </c>
      <c r="P557" s="87">
        <v>0.24199999999999999</v>
      </c>
      <c r="Q557" s="87">
        <v>0.3</v>
      </c>
      <c r="R557" s="87">
        <v>0.307</v>
      </c>
      <c r="S557" s="87">
        <v>0.16500000000000001</v>
      </c>
      <c r="T557" s="87">
        <v>0.17</v>
      </c>
      <c r="U557" s="87">
        <v>1.7999999999999999E-2</v>
      </c>
      <c r="V557" s="87">
        <v>0.02</v>
      </c>
      <c r="W557" s="87">
        <v>0.23300000000000001</v>
      </c>
      <c r="X557" s="87">
        <v>0.23899999999999999</v>
      </c>
      <c r="Y557" s="87">
        <v>3.0000000000000001E-3</v>
      </c>
      <c r="Z557" s="87">
        <v>4.0000000000000001E-3</v>
      </c>
      <c r="AA557" s="87">
        <v>0.03</v>
      </c>
      <c r="AB557" s="87">
        <v>3.2000000000000001E-2</v>
      </c>
    </row>
    <row r="558" spans="1:28" x14ac:dyDescent="0.25">
      <c r="A558" s="39" t="s">
        <v>228</v>
      </c>
      <c r="B558" s="87" t="s">
        <v>203</v>
      </c>
      <c r="C558" s="87">
        <v>2.0866773675762441E-2</v>
      </c>
      <c r="D558" s="87">
        <v>0.12242813366408872</v>
      </c>
      <c r="E558" s="87">
        <v>8.6385524587771781E-2</v>
      </c>
      <c r="F558" s="87">
        <v>7.4128119071939294E-2</v>
      </c>
      <c r="G558" s="87">
        <v>0.65577119509703774</v>
      </c>
      <c r="H558" s="87">
        <v>7.2960747118050494E-4</v>
      </c>
      <c r="I558" s="87">
        <v>3.9690646432219465E-2</v>
      </c>
      <c r="J558" s="86">
        <v>1</v>
      </c>
      <c r="K558" s="89">
        <v>6853</v>
      </c>
      <c r="L558" s="39"/>
      <c r="M558" s="87" t="s">
        <v>203</v>
      </c>
      <c r="N558" s="87" t="s">
        <v>203</v>
      </c>
      <c r="O558" s="87">
        <v>1.7999999999999999E-2</v>
      </c>
      <c r="P558" s="87">
        <v>2.5000000000000001E-2</v>
      </c>
      <c r="Q558" s="87">
        <v>0.115</v>
      </c>
      <c r="R558" s="87">
        <v>0.13</v>
      </c>
      <c r="S558" s="87">
        <v>0.08</v>
      </c>
      <c r="T558" s="87">
        <v>9.2999999999999999E-2</v>
      </c>
      <c r="U558" s="87">
        <v>6.8000000000000005E-2</v>
      </c>
      <c r="V558" s="87">
        <v>8.1000000000000003E-2</v>
      </c>
      <c r="W558" s="87">
        <v>0.64400000000000002</v>
      </c>
      <c r="X558" s="87">
        <v>0.66700000000000004</v>
      </c>
      <c r="Y558" s="87">
        <v>0</v>
      </c>
      <c r="Z558" s="87">
        <v>2E-3</v>
      </c>
      <c r="AA558" s="87">
        <v>3.5000000000000003E-2</v>
      </c>
      <c r="AB558" s="87">
        <v>4.4999999999999998E-2</v>
      </c>
    </row>
    <row r="559" spans="1:28" x14ac:dyDescent="0.25">
      <c r="A559" s="39" t="s">
        <v>229</v>
      </c>
      <c r="B559" s="87" t="s">
        <v>203</v>
      </c>
      <c r="C559" s="87">
        <v>3.1959173332368161E-2</v>
      </c>
      <c r="D559" s="87">
        <v>0.24897752361648992</v>
      </c>
      <c r="E559" s="87">
        <v>0.11741286329581237</v>
      </c>
      <c r="F559" s="87">
        <v>3.8799811791957725E-2</v>
      </c>
      <c r="G559" s="87">
        <v>0.52911795577111009</v>
      </c>
      <c r="H559" s="87">
        <v>2.0630496941619315E-3</v>
      </c>
      <c r="I559" s="87">
        <v>3.166962249809982E-2</v>
      </c>
      <c r="J559" s="86">
        <v>1</v>
      </c>
      <c r="K559" s="89">
        <v>27629</v>
      </c>
      <c r="L559" s="39"/>
      <c r="M559" s="87" t="s">
        <v>203</v>
      </c>
      <c r="N559" s="87" t="s">
        <v>203</v>
      </c>
      <c r="O559" s="87">
        <v>0.03</v>
      </c>
      <c r="P559" s="87">
        <v>3.4000000000000002E-2</v>
      </c>
      <c r="Q559" s="87">
        <v>0.24399999999999999</v>
      </c>
      <c r="R559" s="87">
        <v>0.254</v>
      </c>
      <c r="S559" s="87">
        <v>0.114</v>
      </c>
      <c r="T559" s="87">
        <v>0.121</v>
      </c>
      <c r="U559" s="87">
        <v>3.6999999999999998E-2</v>
      </c>
      <c r="V559" s="87">
        <v>4.1000000000000002E-2</v>
      </c>
      <c r="W559" s="87">
        <v>0.52300000000000002</v>
      </c>
      <c r="X559" s="87">
        <v>0.53500000000000003</v>
      </c>
      <c r="Y559" s="87">
        <v>2E-3</v>
      </c>
      <c r="Z559" s="87">
        <v>3.0000000000000001E-3</v>
      </c>
      <c r="AA559" s="87">
        <v>0.03</v>
      </c>
      <c r="AB559" s="87">
        <v>3.4000000000000002E-2</v>
      </c>
    </row>
    <row r="560" spans="1:28" x14ac:dyDescent="0.25">
      <c r="A560" s="39" t="s">
        <v>230</v>
      </c>
      <c r="B560" s="87" t="s">
        <v>203</v>
      </c>
      <c r="C560" s="87">
        <v>0.15212082843447589</v>
      </c>
      <c r="D560" s="87">
        <v>0.47442042748183655</v>
      </c>
      <c r="E560" s="87">
        <v>0.10132344517801695</v>
      </c>
      <c r="F560" s="87">
        <v>9.7675680564348385E-3</v>
      </c>
      <c r="G560" s="87">
        <v>0.18636761026197582</v>
      </c>
      <c r="H560" s="87">
        <v>4.1904072834705016E-3</v>
      </c>
      <c r="I560" s="87">
        <v>7.1809713303789449E-2</v>
      </c>
      <c r="J560" s="86">
        <v>1</v>
      </c>
      <c r="K560" s="89">
        <v>33171</v>
      </c>
      <c r="L560" s="39"/>
      <c r="M560" s="87" t="s">
        <v>203</v>
      </c>
      <c r="N560" s="87" t="s">
        <v>203</v>
      </c>
      <c r="O560" s="87">
        <v>0.14799999999999999</v>
      </c>
      <c r="P560" s="87">
        <v>0.156</v>
      </c>
      <c r="Q560" s="87">
        <v>0.46899999999999997</v>
      </c>
      <c r="R560" s="87">
        <v>0.48</v>
      </c>
      <c r="S560" s="87">
        <v>9.8000000000000004E-2</v>
      </c>
      <c r="T560" s="87">
        <v>0.105</v>
      </c>
      <c r="U560" s="87">
        <v>8.9999999999999993E-3</v>
      </c>
      <c r="V560" s="87">
        <v>1.0999999999999999E-2</v>
      </c>
      <c r="W560" s="87">
        <v>0.182</v>
      </c>
      <c r="X560" s="87">
        <v>0.191</v>
      </c>
      <c r="Y560" s="87">
        <v>4.0000000000000001E-3</v>
      </c>
      <c r="Z560" s="87">
        <v>5.0000000000000001E-3</v>
      </c>
      <c r="AA560" s="87">
        <v>6.9000000000000006E-2</v>
      </c>
      <c r="AB560" s="87">
        <v>7.4999999999999997E-2</v>
      </c>
    </row>
    <row r="561" spans="1:28" x14ac:dyDescent="0.25">
      <c r="A561" s="39" t="s">
        <v>231</v>
      </c>
      <c r="B561" s="87" t="s">
        <v>203</v>
      </c>
      <c r="C561" s="87">
        <v>0.12676056338028169</v>
      </c>
      <c r="D561" s="87">
        <v>0.34791729097992208</v>
      </c>
      <c r="E561" s="87">
        <v>0.11717111177704526</v>
      </c>
      <c r="F561" s="87">
        <v>5.1693137548696436E-2</v>
      </c>
      <c r="G561" s="87">
        <v>0.30701228648486667</v>
      </c>
      <c r="H561" s="87">
        <v>4.9445609829187895E-3</v>
      </c>
      <c r="I561" s="87">
        <v>4.4501048846269105E-2</v>
      </c>
      <c r="J561" s="86">
        <v>1</v>
      </c>
      <c r="K561" s="89">
        <v>6674</v>
      </c>
      <c r="L561" s="39"/>
      <c r="M561" s="87" t="s">
        <v>203</v>
      </c>
      <c r="N561" s="87" t="s">
        <v>203</v>
      </c>
      <c r="O561" s="87">
        <v>0.11899999999999999</v>
      </c>
      <c r="P561" s="87">
        <v>0.13500000000000001</v>
      </c>
      <c r="Q561" s="87">
        <v>0.33700000000000002</v>
      </c>
      <c r="R561" s="87">
        <v>0.35899999999999999</v>
      </c>
      <c r="S561" s="87">
        <v>0.11</v>
      </c>
      <c r="T561" s="87">
        <v>0.125</v>
      </c>
      <c r="U561" s="87">
        <v>4.7E-2</v>
      </c>
      <c r="V561" s="87">
        <v>5.7000000000000002E-2</v>
      </c>
      <c r="W561" s="87">
        <v>0.29599999999999999</v>
      </c>
      <c r="X561" s="87">
        <v>0.318</v>
      </c>
      <c r="Y561" s="87">
        <v>4.0000000000000001E-3</v>
      </c>
      <c r="Z561" s="87">
        <v>7.0000000000000001E-3</v>
      </c>
      <c r="AA561" s="87">
        <v>0.04</v>
      </c>
      <c r="AB561" s="87">
        <v>0.05</v>
      </c>
    </row>
    <row r="562" spans="1:28" x14ac:dyDescent="0.25">
      <c r="A562" s="39" t="s">
        <v>232</v>
      </c>
      <c r="B562" s="87" t="s">
        <v>203</v>
      </c>
      <c r="C562" s="87">
        <v>0.10372244307914709</v>
      </c>
      <c r="D562" s="87">
        <v>0.28005059631369716</v>
      </c>
      <c r="E562" s="87">
        <v>0.16201662450307192</v>
      </c>
      <c r="F562" s="87">
        <v>1.5973979038670039E-2</v>
      </c>
      <c r="G562" s="87">
        <v>0.39447054571738344</v>
      </c>
      <c r="H562" s="87">
        <v>6.3245392121431153E-3</v>
      </c>
      <c r="I562" s="87">
        <v>3.7441272135887244E-2</v>
      </c>
      <c r="J562" s="86">
        <v>1</v>
      </c>
      <c r="K562" s="89">
        <v>27670</v>
      </c>
      <c r="L562" s="39"/>
      <c r="M562" s="87" t="s">
        <v>203</v>
      </c>
      <c r="N562" s="87" t="s">
        <v>203</v>
      </c>
      <c r="O562" s="87">
        <v>0.1</v>
      </c>
      <c r="P562" s="87">
        <v>0.107</v>
      </c>
      <c r="Q562" s="87">
        <v>0.27500000000000002</v>
      </c>
      <c r="R562" s="87">
        <v>0.28499999999999998</v>
      </c>
      <c r="S562" s="87">
        <v>0.158</v>
      </c>
      <c r="T562" s="87">
        <v>0.16600000000000001</v>
      </c>
      <c r="U562" s="87">
        <v>1.4999999999999999E-2</v>
      </c>
      <c r="V562" s="87">
        <v>1.7999999999999999E-2</v>
      </c>
      <c r="W562" s="87">
        <v>0.38900000000000001</v>
      </c>
      <c r="X562" s="87">
        <v>0.4</v>
      </c>
      <c r="Y562" s="87">
        <v>5.0000000000000001E-3</v>
      </c>
      <c r="Z562" s="87">
        <v>7.0000000000000001E-3</v>
      </c>
      <c r="AA562" s="87">
        <v>3.5000000000000003E-2</v>
      </c>
      <c r="AB562" s="87">
        <v>0.04</v>
      </c>
    </row>
    <row r="563" spans="1:28" x14ac:dyDescent="0.25">
      <c r="A563" s="39" t="s">
        <v>233</v>
      </c>
      <c r="B563" s="87" t="s">
        <v>203</v>
      </c>
      <c r="C563" s="87">
        <v>0.26085687231703819</v>
      </c>
      <c r="D563" s="87">
        <v>0.22118140439326667</v>
      </c>
      <c r="E563" s="87">
        <v>0.1110552623495574</v>
      </c>
      <c r="F563" s="87">
        <v>1.7239497259602814E-2</v>
      </c>
      <c r="G563" s="87">
        <v>0.35963302286499071</v>
      </c>
      <c r="H563" s="87">
        <v>4.2571987784352696E-3</v>
      </c>
      <c r="I563" s="87">
        <v>2.5776742037108964E-2</v>
      </c>
      <c r="J563" s="86">
        <v>1</v>
      </c>
      <c r="K563" s="89">
        <v>393921</v>
      </c>
      <c r="L563" s="39"/>
      <c r="M563" s="87" t="s">
        <v>203</v>
      </c>
      <c r="N563" s="87" t="s">
        <v>203</v>
      </c>
      <c r="O563" s="87">
        <v>0.25900000000000001</v>
      </c>
      <c r="P563" s="87">
        <v>0.26200000000000001</v>
      </c>
      <c r="Q563" s="87">
        <v>0.22</v>
      </c>
      <c r="R563" s="87">
        <v>0.222</v>
      </c>
      <c r="S563" s="87">
        <v>0.11</v>
      </c>
      <c r="T563" s="87">
        <v>0.112</v>
      </c>
      <c r="U563" s="87">
        <v>1.7000000000000001E-2</v>
      </c>
      <c r="V563" s="87">
        <v>1.7999999999999999E-2</v>
      </c>
      <c r="W563" s="87">
        <v>0.35799999999999998</v>
      </c>
      <c r="X563" s="87">
        <v>0.36099999999999999</v>
      </c>
      <c r="Y563" s="87">
        <v>4.0000000000000001E-3</v>
      </c>
      <c r="Z563" s="87">
        <v>4.0000000000000001E-3</v>
      </c>
      <c r="AA563" s="87">
        <v>2.5000000000000001E-2</v>
      </c>
      <c r="AB563" s="87">
        <v>2.5999999999999999E-2</v>
      </c>
    </row>
    <row r="564" spans="1:28" x14ac:dyDescent="0.25">
      <c r="A564" s="39" t="s">
        <v>234</v>
      </c>
      <c r="B564" s="87">
        <v>1.8749999999999999E-3</v>
      </c>
      <c r="C564" s="87">
        <v>0.67874999999999996</v>
      </c>
      <c r="D564" s="87">
        <v>0.1846875</v>
      </c>
      <c r="E564" s="87">
        <v>3.5000000000000003E-2</v>
      </c>
      <c r="F564" s="87">
        <v>3.7499999999999999E-3</v>
      </c>
      <c r="G564" s="87">
        <v>5.9374999999999997E-2</v>
      </c>
      <c r="H564" s="87">
        <v>9.3749999999999997E-4</v>
      </c>
      <c r="I564" s="87">
        <v>3.5624999999999997E-2</v>
      </c>
      <c r="J564" s="86">
        <v>1</v>
      </c>
      <c r="K564" s="89">
        <v>3200</v>
      </c>
      <c r="L564" s="39"/>
      <c r="M564" s="87">
        <v>1E-3</v>
      </c>
      <c r="N564" s="87">
        <v>4.0000000000000001E-3</v>
      </c>
      <c r="O564" s="87">
        <v>0.66200000000000003</v>
      </c>
      <c r="P564" s="87">
        <v>0.69499999999999995</v>
      </c>
      <c r="Q564" s="87">
        <v>0.17199999999999999</v>
      </c>
      <c r="R564" s="87">
        <v>0.19900000000000001</v>
      </c>
      <c r="S564" s="87">
        <v>2.9000000000000001E-2</v>
      </c>
      <c r="T564" s="87">
        <v>4.2000000000000003E-2</v>
      </c>
      <c r="U564" s="87">
        <v>2E-3</v>
      </c>
      <c r="V564" s="87">
        <v>7.0000000000000001E-3</v>
      </c>
      <c r="W564" s="87">
        <v>5.1999999999999998E-2</v>
      </c>
      <c r="X564" s="87">
        <v>6.8000000000000005E-2</v>
      </c>
      <c r="Y564" s="87">
        <v>0</v>
      </c>
      <c r="Z564" s="87">
        <v>3.0000000000000001E-3</v>
      </c>
      <c r="AA564" s="87">
        <v>0.03</v>
      </c>
      <c r="AB564" s="87">
        <v>4.2999999999999997E-2</v>
      </c>
    </row>
    <row r="565" spans="1:28" x14ac:dyDescent="0.25">
      <c r="A565" s="39" t="s">
        <v>235</v>
      </c>
      <c r="B565" s="87" t="s">
        <v>203</v>
      </c>
      <c r="C565" s="87">
        <v>0.51632443201902378</v>
      </c>
      <c r="D565" s="87">
        <v>0.31608502843921721</v>
      </c>
      <c r="E565" s="87">
        <v>5.7874610366657024E-2</v>
      </c>
      <c r="F565" s="87">
        <v>5.5271698962048909E-3</v>
      </c>
      <c r="G565" s="87">
        <v>2.2365757254410489E-2</v>
      </c>
      <c r="H565" s="87">
        <v>4.4988592178411905E-4</v>
      </c>
      <c r="I565" s="87">
        <v>8.1373116102702522E-2</v>
      </c>
      <c r="J565" s="86">
        <v>1</v>
      </c>
      <c r="K565" s="89">
        <v>124476</v>
      </c>
      <c r="L565" s="39"/>
      <c r="M565" s="87" t="s">
        <v>203</v>
      </c>
      <c r="N565" s="87" t="s">
        <v>203</v>
      </c>
      <c r="O565" s="87">
        <v>0.51400000000000001</v>
      </c>
      <c r="P565" s="87">
        <v>0.51900000000000002</v>
      </c>
      <c r="Q565" s="87">
        <v>0.314</v>
      </c>
      <c r="R565" s="87">
        <v>0.31900000000000001</v>
      </c>
      <c r="S565" s="87">
        <v>5.7000000000000002E-2</v>
      </c>
      <c r="T565" s="87">
        <v>5.8999999999999997E-2</v>
      </c>
      <c r="U565" s="87">
        <v>5.0000000000000001E-3</v>
      </c>
      <c r="V565" s="87">
        <v>6.0000000000000001E-3</v>
      </c>
      <c r="W565" s="87">
        <v>2.1999999999999999E-2</v>
      </c>
      <c r="X565" s="87">
        <v>2.3E-2</v>
      </c>
      <c r="Y565" s="87">
        <v>0</v>
      </c>
      <c r="Z565" s="87">
        <v>1E-3</v>
      </c>
      <c r="AA565" s="87">
        <v>0.08</v>
      </c>
      <c r="AB565" s="87">
        <v>8.3000000000000004E-2</v>
      </c>
    </row>
    <row r="566" spans="1:28" x14ac:dyDescent="0.25">
      <c r="A566" s="39" t="s">
        <v>236</v>
      </c>
      <c r="B566" s="87" t="s">
        <v>203</v>
      </c>
      <c r="C566" s="87">
        <v>5.6003101710248564E-3</v>
      </c>
      <c r="D566" s="87">
        <v>0.3260672898806703</v>
      </c>
      <c r="E566" s="87">
        <v>0.19157368715805798</v>
      </c>
      <c r="F566" s="87">
        <v>3.1146340412699779E-2</v>
      </c>
      <c r="G566" s="87">
        <v>0.40473010812906562</v>
      </c>
      <c r="H566" s="87">
        <v>5.471072244001206E-3</v>
      </c>
      <c r="I566" s="87">
        <v>3.5411192004480251E-2</v>
      </c>
      <c r="J566" s="86">
        <v>1</v>
      </c>
      <c r="K566" s="89">
        <v>23213</v>
      </c>
      <c r="L566" s="39"/>
      <c r="M566" s="87" t="s">
        <v>203</v>
      </c>
      <c r="N566" s="87" t="s">
        <v>203</v>
      </c>
      <c r="O566" s="87">
        <v>5.0000000000000001E-3</v>
      </c>
      <c r="P566" s="87">
        <v>7.0000000000000001E-3</v>
      </c>
      <c r="Q566" s="87">
        <v>0.32</v>
      </c>
      <c r="R566" s="87">
        <v>0.33200000000000002</v>
      </c>
      <c r="S566" s="87">
        <v>0.187</v>
      </c>
      <c r="T566" s="87">
        <v>0.19700000000000001</v>
      </c>
      <c r="U566" s="87">
        <v>2.9000000000000001E-2</v>
      </c>
      <c r="V566" s="87">
        <v>3.3000000000000002E-2</v>
      </c>
      <c r="W566" s="87">
        <v>0.39800000000000002</v>
      </c>
      <c r="X566" s="87">
        <v>0.41099999999999998</v>
      </c>
      <c r="Y566" s="87">
        <v>5.0000000000000001E-3</v>
      </c>
      <c r="Z566" s="87">
        <v>7.0000000000000001E-3</v>
      </c>
      <c r="AA566" s="87">
        <v>3.3000000000000002E-2</v>
      </c>
      <c r="AB566" s="87">
        <v>3.7999999999999999E-2</v>
      </c>
    </row>
    <row r="567" spans="1:28" x14ac:dyDescent="0.25">
      <c r="A567" s="39" t="s">
        <v>237</v>
      </c>
      <c r="B567" s="87" t="s">
        <v>203</v>
      </c>
      <c r="C567" s="87">
        <v>0.21470904100871088</v>
      </c>
      <c r="D567" s="87">
        <v>0.25846227278151229</v>
      </c>
      <c r="E567" s="87">
        <v>0.15496599180621295</v>
      </c>
      <c r="F567" s="87">
        <v>2.0762897259456663E-2</v>
      </c>
      <c r="G567" s="87">
        <v>0.3308539835328746</v>
      </c>
      <c r="H567" s="87">
        <v>1.1137186269440356E-3</v>
      </c>
      <c r="I567" s="87">
        <v>1.9132094984288611E-2</v>
      </c>
      <c r="J567" s="86">
        <v>0.99999999999999989</v>
      </c>
      <c r="K567" s="89">
        <v>25141</v>
      </c>
      <c r="L567" s="39"/>
      <c r="M567" s="87" t="s">
        <v>203</v>
      </c>
      <c r="N567" s="87" t="s">
        <v>203</v>
      </c>
      <c r="O567" s="87">
        <v>0.21</v>
      </c>
      <c r="P567" s="87">
        <v>0.22</v>
      </c>
      <c r="Q567" s="87">
        <v>0.253</v>
      </c>
      <c r="R567" s="87">
        <v>0.26400000000000001</v>
      </c>
      <c r="S567" s="87">
        <v>0.151</v>
      </c>
      <c r="T567" s="87">
        <v>0.159</v>
      </c>
      <c r="U567" s="87">
        <v>1.9E-2</v>
      </c>
      <c r="V567" s="87">
        <v>2.3E-2</v>
      </c>
      <c r="W567" s="87">
        <v>0.32500000000000001</v>
      </c>
      <c r="X567" s="87">
        <v>0.33700000000000002</v>
      </c>
      <c r="Y567" s="87">
        <v>1E-3</v>
      </c>
      <c r="Z567" s="87">
        <v>2E-3</v>
      </c>
      <c r="AA567" s="87">
        <v>1.7999999999999999E-2</v>
      </c>
      <c r="AB567" s="87">
        <v>2.1000000000000001E-2</v>
      </c>
    </row>
    <row r="568" spans="1:28" x14ac:dyDescent="0.25">
      <c r="A568" s="39" t="s">
        <v>238</v>
      </c>
      <c r="B568" s="87" t="s">
        <v>203</v>
      </c>
      <c r="C568" s="87">
        <v>0.1604539447462818</v>
      </c>
      <c r="D568" s="87">
        <v>0.35010803213693859</v>
      </c>
      <c r="E568" s="87">
        <v>0.11059134484277654</v>
      </c>
      <c r="F568" s="87">
        <v>1.6844622516834135E-2</v>
      </c>
      <c r="G568" s="87">
        <v>0.33324243250613583</v>
      </c>
      <c r="H568" s="87">
        <v>2.8109332718004656E-3</v>
      </c>
      <c r="I568" s="87">
        <v>2.5948689979232657E-2</v>
      </c>
      <c r="J568" s="86">
        <v>1</v>
      </c>
      <c r="K568" s="89">
        <v>47671</v>
      </c>
      <c r="L568" s="39"/>
      <c r="M568" s="87" t="s">
        <v>203</v>
      </c>
      <c r="N568" s="87" t="s">
        <v>203</v>
      </c>
      <c r="O568" s="87">
        <v>0.157</v>
      </c>
      <c r="P568" s="87">
        <v>0.16400000000000001</v>
      </c>
      <c r="Q568" s="87">
        <v>0.34599999999999997</v>
      </c>
      <c r="R568" s="87">
        <v>0.35399999999999998</v>
      </c>
      <c r="S568" s="87">
        <v>0.108</v>
      </c>
      <c r="T568" s="87">
        <v>0.113</v>
      </c>
      <c r="U568" s="87">
        <v>1.6E-2</v>
      </c>
      <c r="V568" s="87">
        <v>1.7999999999999999E-2</v>
      </c>
      <c r="W568" s="87">
        <v>0.32900000000000001</v>
      </c>
      <c r="X568" s="87">
        <v>0.33700000000000002</v>
      </c>
      <c r="Y568" s="87">
        <v>2E-3</v>
      </c>
      <c r="Z568" s="87">
        <v>3.0000000000000001E-3</v>
      </c>
      <c r="AA568" s="87">
        <v>2.5000000000000001E-2</v>
      </c>
      <c r="AB568" s="87">
        <v>2.7E-2</v>
      </c>
    </row>
    <row r="569" spans="1:28" x14ac:dyDescent="0.25">
      <c r="A569" s="39" t="s">
        <v>239</v>
      </c>
      <c r="B569" s="87" t="s">
        <v>203</v>
      </c>
      <c r="C569" s="87">
        <v>0.16561983471074379</v>
      </c>
      <c r="D569" s="87">
        <v>0.52264462809917356</v>
      </c>
      <c r="E569" s="87">
        <v>0.13421487603305784</v>
      </c>
      <c r="F569" s="87">
        <v>1.3223140495867768E-2</v>
      </c>
      <c r="G569" s="87">
        <v>0.12231404958677686</v>
      </c>
      <c r="H569" s="87">
        <v>3.3057851239669424E-4</v>
      </c>
      <c r="I569" s="87">
        <v>4.1652892561983471E-2</v>
      </c>
      <c r="J569" s="86">
        <v>1</v>
      </c>
      <c r="K569" s="89">
        <v>3025</v>
      </c>
      <c r="L569" s="39"/>
      <c r="M569" s="87" t="s">
        <v>203</v>
      </c>
      <c r="N569" s="87" t="s">
        <v>203</v>
      </c>
      <c r="O569" s="87">
        <v>0.153</v>
      </c>
      <c r="P569" s="87">
        <v>0.17899999999999999</v>
      </c>
      <c r="Q569" s="87">
        <v>0.505</v>
      </c>
      <c r="R569" s="87">
        <v>0.54</v>
      </c>
      <c r="S569" s="87">
        <v>0.123</v>
      </c>
      <c r="T569" s="87">
        <v>0.14699999999999999</v>
      </c>
      <c r="U569" s="87">
        <v>0.01</v>
      </c>
      <c r="V569" s="87">
        <v>1.7999999999999999E-2</v>
      </c>
      <c r="W569" s="87">
        <v>0.111</v>
      </c>
      <c r="X569" s="87">
        <v>0.13400000000000001</v>
      </c>
      <c r="Y569" s="87">
        <v>0</v>
      </c>
      <c r="Z569" s="87">
        <v>2E-3</v>
      </c>
      <c r="AA569" s="87">
        <v>3.5000000000000003E-2</v>
      </c>
      <c r="AB569" s="87">
        <v>4.9000000000000002E-2</v>
      </c>
    </row>
    <row r="570" spans="1:28" x14ac:dyDescent="0.25">
      <c r="A570" s="39" t="s">
        <v>240</v>
      </c>
      <c r="B570" s="87" t="s">
        <v>203</v>
      </c>
      <c r="C570" s="87">
        <v>0.22306638540344745</v>
      </c>
      <c r="D570" s="87">
        <v>0.33728894753208333</v>
      </c>
      <c r="E570" s="87">
        <v>0.11679427164312067</v>
      </c>
      <c r="F570" s="87">
        <v>1.9296225638094917E-2</v>
      </c>
      <c r="G570" s="87">
        <v>0.26028893912780388</v>
      </c>
      <c r="H570" s="87">
        <v>1.4119189491288964E-3</v>
      </c>
      <c r="I570" s="87">
        <v>4.185331170632086E-2</v>
      </c>
      <c r="J570" s="86">
        <v>1</v>
      </c>
      <c r="K570" s="89">
        <v>118987</v>
      </c>
      <c r="L570" s="39"/>
      <c r="M570" s="87" t="s">
        <v>203</v>
      </c>
      <c r="N570" s="87" t="s">
        <v>203</v>
      </c>
      <c r="O570" s="87">
        <v>0.221</v>
      </c>
      <c r="P570" s="87">
        <v>0.22500000000000001</v>
      </c>
      <c r="Q570" s="87">
        <v>0.33500000000000002</v>
      </c>
      <c r="R570" s="87">
        <v>0.34</v>
      </c>
      <c r="S570" s="87">
        <v>0.115</v>
      </c>
      <c r="T570" s="87">
        <v>0.11899999999999999</v>
      </c>
      <c r="U570" s="87">
        <v>1.9E-2</v>
      </c>
      <c r="V570" s="87">
        <v>0.02</v>
      </c>
      <c r="W570" s="87">
        <v>0.25800000000000001</v>
      </c>
      <c r="X570" s="87">
        <v>0.26300000000000001</v>
      </c>
      <c r="Y570" s="87">
        <v>1E-3</v>
      </c>
      <c r="Z570" s="87">
        <v>2E-3</v>
      </c>
      <c r="AA570" s="87">
        <v>4.1000000000000002E-2</v>
      </c>
      <c r="AB570" s="87">
        <v>4.2999999999999997E-2</v>
      </c>
    </row>
    <row r="571" spans="1:28" x14ac:dyDescent="0.25">
      <c r="A571" s="39" t="s">
        <v>241</v>
      </c>
      <c r="B571" s="87" t="s">
        <v>203</v>
      </c>
      <c r="C571" s="87">
        <v>0.3979921947211667</v>
      </c>
      <c r="D571" s="87">
        <v>0.19572250179726816</v>
      </c>
      <c r="E571" s="87">
        <v>7.1929238985313754E-2</v>
      </c>
      <c r="F571" s="87">
        <v>9.7553147786792652E-2</v>
      </c>
      <c r="G571" s="87">
        <v>0.20553045085755367</v>
      </c>
      <c r="H571" s="87">
        <v>2.7600903769128067E-3</v>
      </c>
      <c r="I571" s="87">
        <v>2.8512375474992298E-2</v>
      </c>
      <c r="J571" s="86">
        <v>1</v>
      </c>
      <c r="K571" s="89">
        <v>77896</v>
      </c>
      <c r="L571" s="39"/>
      <c r="M571" s="87" t="s">
        <v>203</v>
      </c>
      <c r="N571" s="87" t="s">
        <v>203</v>
      </c>
      <c r="O571" s="87">
        <v>0.39500000000000002</v>
      </c>
      <c r="P571" s="87">
        <v>0.40100000000000002</v>
      </c>
      <c r="Q571" s="87">
        <v>0.193</v>
      </c>
      <c r="R571" s="87">
        <v>0.19900000000000001</v>
      </c>
      <c r="S571" s="87">
        <v>7.0000000000000007E-2</v>
      </c>
      <c r="T571" s="87">
        <v>7.3999999999999996E-2</v>
      </c>
      <c r="U571" s="87">
        <v>9.5000000000000001E-2</v>
      </c>
      <c r="V571" s="87">
        <v>0.1</v>
      </c>
      <c r="W571" s="87">
        <v>0.20300000000000001</v>
      </c>
      <c r="X571" s="87">
        <v>0.20799999999999999</v>
      </c>
      <c r="Y571" s="87">
        <v>2E-3</v>
      </c>
      <c r="Z571" s="87">
        <v>3.0000000000000001E-3</v>
      </c>
      <c r="AA571" s="87">
        <v>2.7E-2</v>
      </c>
      <c r="AB571" s="87">
        <v>0.03</v>
      </c>
    </row>
    <row r="572" spans="1:28" x14ac:dyDescent="0.25">
      <c r="A572" s="39" t="s">
        <v>242</v>
      </c>
      <c r="B572" s="87" t="s">
        <v>203</v>
      </c>
      <c r="C572" s="87">
        <v>0.1828563271715081</v>
      </c>
      <c r="D572" s="87">
        <v>0.38005852544429375</v>
      </c>
      <c r="E572" s="87">
        <v>0.2014131753622154</v>
      </c>
      <c r="F572" s="87">
        <v>2.8763114695596316E-2</v>
      </c>
      <c r="G572" s="87">
        <v>0.18042966240810793</v>
      </c>
      <c r="H572" s="87">
        <v>1.7843123260295481E-3</v>
      </c>
      <c r="I572" s="87">
        <v>2.4694882592248946E-2</v>
      </c>
      <c r="J572" s="86">
        <v>1</v>
      </c>
      <c r="K572" s="89">
        <v>14011</v>
      </c>
      <c r="L572" s="39"/>
      <c r="M572" s="87" t="s">
        <v>203</v>
      </c>
      <c r="N572" s="87" t="s">
        <v>203</v>
      </c>
      <c r="O572" s="87">
        <v>0.17699999999999999</v>
      </c>
      <c r="P572" s="87">
        <v>0.189</v>
      </c>
      <c r="Q572" s="87">
        <v>0.372</v>
      </c>
      <c r="R572" s="87">
        <v>0.38800000000000001</v>
      </c>
      <c r="S572" s="87">
        <v>0.19500000000000001</v>
      </c>
      <c r="T572" s="87">
        <v>0.20799999999999999</v>
      </c>
      <c r="U572" s="87">
        <v>2.5999999999999999E-2</v>
      </c>
      <c r="V572" s="87">
        <v>3.2000000000000001E-2</v>
      </c>
      <c r="W572" s="87">
        <v>0.17399999999999999</v>
      </c>
      <c r="X572" s="87">
        <v>0.187</v>
      </c>
      <c r="Y572" s="87">
        <v>1E-3</v>
      </c>
      <c r="Z572" s="87">
        <v>3.0000000000000001E-3</v>
      </c>
      <c r="AA572" s="87">
        <v>2.1999999999999999E-2</v>
      </c>
      <c r="AB572" s="87">
        <v>2.7E-2</v>
      </c>
    </row>
    <row r="573" spans="1:28" x14ac:dyDescent="0.25">
      <c r="A573" s="39" t="s">
        <v>243</v>
      </c>
      <c r="B573" s="87" t="s">
        <v>203</v>
      </c>
      <c r="C573" s="87">
        <v>8.9943200801871029E-2</v>
      </c>
      <c r="D573" s="87">
        <v>0.43047109923154026</v>
      </c>
      <c r="E573" s="87">
        <v>0.11874373538255931</v>
      </c>
      <c r="F573" s="87">
        <v>2.1182759772803206E-2</v>
      </c>
      <c r="G573" s="87">
        <v>0.29889742733043767</v>
      </c>
      <c r="H573" s="87">
        <v>4.5439358503174074E-3</v>
      </c>
      <c r="I573" s="87">
        <v>3.62178416304711E-2</v>
      </c>
      <c r="J573" s="86">
        <v>1</v>
      </c>
      <c r="K573" s="89">
        <v>14965</v>
      </c>
      <c r="L573" s="39"/>
      <c r="M573" s="87" t="s">
        <v>203</v>
      </c>
      <c r="N573" s="87" t="s">
        <v>203</v>
      </c>
      <c r="O573" s="87">
        <v>8.5000000000000006E-2</v>
      </c>
      <c r="P573" s="87">
        <v>9.5000000000000001E-2</v>
      </c>
      <c r="Q573" s="87">
        <v>0.42299999999999999</v>
      </c>
      <c r="R573" s="87">
        <v>0.438</v>
      </c>
      <c r="S573" s="87">
        <v>0.114</v>
      </c>
      <c r="T573" s="87">
        <v>0.124</v>
      </c>
      <c r="U573" s="87">
        <v>1.9E-2</v>
      </c>
      <c r="V573" s="87">
        <v>2.4E-2</v>
      </c>
      <c r="W573" s="87">
        <v>0.29199999999999998</v>
      </c>
      <c r="X573" s="87">
        <v>0.30599999999999999</v>
      </c>
      <c r="Y573" s="87">
        <v>4.0000000000000001E-3</v>
      </c>
      <c r="Z573" s="87">
        <v>6.0000000000000001E-3</v>
      </c>
      <c r="AA573" s="87">
        <v>3.3000000000000002E-2</v>
      </c>
      <c r="AB573" s="87">
        <v>3.9E-2</v>
      </c>
    </row>
    <row r="574" spans="1:28" x14ac:dyDescent="0.25">
      <c r="A574" s="39" t="s">
        <v>244</v>
      </c>
      <c r="B574" s="87" t="s">
        <v>203</v>
      </c>
      <c r="C574" s="87">
        <v>8.7794636892833289E-2</v>
      </c>
      <c r="D574" s="87">
        <v>0.27130451378948373</v>
      </c>
      <c r="E574" s="87">
        <v>0.14991888538982728</v>
      </c>
      <c r="F574" s="87">
        <v>3.192098482679645E-2</v>
      </c>
      <c r="G574" s="87">
        <v>0.38796640900849316</v>
      </c>
      <c r="H574" s="87">
        <v>1.9944651207176256E-2</v>
      </c>
      <c r="I574" s="87">
        <v>5.1149918885389827E-2</v>
      </c>
      <c r="J574" s="86">
        <v>1</v>
      </c>
      <c r="K574" s="89">
        <v>20958</v>
      </c>
      <c r="L574" s="39"/>
      <c r="M574" s="87" t="s">
        <v>203</v>
      </c>
      <c r="N574" s="87" t="s">
        <v>203</v>
      </c>
      <c r="O574" s="87">
        <v>8.4000000000000005E-2</v>
      </c>
      <c r="P574" s="87">
        <v>9.1999999999999998E-2</v>
      </c>
      <c r="Q574" s="87">
        <v>0.26500000000000001</v>
      </c>
      <c r="R574" s="87">
        <v>0.27700000000000002</v>
      </c>
      <c r="S574" s="87">
        <v>0.14499999999999999</v>
      </c>
      <c r="T574" s="87">
        <v>0.155</v>
      </c>
      <c r="U574" s="87">
        <v>0.03</v>
      </c>
      <c r="V574" s="87">
        <v>3.4000000000000002E-2</v>
      </c>
      <c r="W574" s="87">
        <v>0.38100000000000001</v>
      </c>
      <c r="X574" s="87">
        <v>0.39500000000000002</v>
      </c>
      <c r="Y574" s="87">
        <v>1.7999999999999999E-2</v>
      </c>
      <c r="Z574" s="87">
        <v>2.1999999999999999E-2</v>
      </c>
      <c r="AA574" s="87">
        <v>4.8000000000000001E-2</v>
      </c>
      <c r="AB574" s="87">
        <v>5.3999999999999999E-2</v>
      </c>
    </row>
    <row r="575" spans="1:28" x14ac:dyDescent="0.25">
      <c r="A575" s="39" t="s">
        <v>245</v>
      </c>
      <c r="B575" s="87" t="s">
        <v>203</v>
      </c>
      <c r="C575" s="87">
        <v>0.28237304112171557</v>
      </c>
      <c r="D575" s="87">
        <v>0.25717273477082597</v>
      </c>
      <c r="E575" s="87">
        <v>0.11635442441380936</v>
      </c>
      <c r="F575" s="87">
        <v>1.6672558029928126E-2</v>
      </c>
      <c r="G575" s="87">
        <v>0.28518616707906208</v>
      </c>
      <c r="H575" s="87">
        <v>4.7867326499351952E-3</v>
      </c>
      <c r="I575" s="87">
        <v>3.7454341934723696E-2</v>
      </c>
      <c r="J575" s="86">
        <v>1</v>
      </c>
      <c r="K575" s="89">
        <v>67896</v>
      </c>
      <c r="L575" s="39"/>
      <c r="M575" s="87" t="s">
        <v>203</v>
      </c>
      <c r="N575" s="87" t="s">
        <v>203</v>
      </c>
      <c r="O575" s="87">
        <v>0.27900000000000003</v>
      </c>
      <c r="P575" s="87">
        <v>0.28599999999999998</v>
      </c>
      <c r="Q575" s="87">
        <v>0.254</v>
      </c>
      <c r="R575" s="87">
        <v>0.26</v>
      </c>
      <c r="S575" s="87">
        <v>0.114</v>
      </c>
      <c r="T575" s="87">
        <v>0.11899999999999999</v>
      </c>
      <c r="U575" s="87">
        <v>1.6E-2</v>
      </c>
      <c r="V575" s="87">
        <v>1.7999999999999999E-2</v>
      </c>
      <c r="W575" s="87">
        <v>0.28199999999999997</v>
      </c>
      <c r="X575" s="87">
        <v>0.28899999999999998</v>
      </c>
      <c r="Y575" s="87">
        <v>4.0000000000000001E-3</v>
      </c>
      <c r="Z575" s="87">
        <v>5.0000000000000001E-3</v>
      </c>
      <c r="AA575" s="87">
        <v>3.5999999999999997E-2</v>
      </c>
      <c r="AB575" s="87">
        <v>3.9E-2</v>
      </c>
    </row>
    <row r="576" spans="1:28" x14ac:dyDescent="0.25">
      <c r="A576" s="39" t="s">
        <v>246</v>
      </c>
      <c r="B576" s="87" t="s">
        <v>203</v>
      </c>
      <c r="C576" s="87">
        <v>0.15404444232283934</v>
      </c>
      <c r="D576" s="87">
        <v>0.21086235291309641</v>
      </c>
      <c r="E576" s="87">
        <v>9.9863952072940784E-2</v>
      </c>
      <c r="F576" s="87">
        <v>3.0348234957156838E-2</v>
      </c>
      <c r="G576" s="87">
        <v>0.46483041745232356</v>
      </c>
      <c r="H576" s="87">
        <v>6.3966393775210639E-3</v>
      </c>
      <c r="I576" s="87">
        <v>3.3653960904122017E-2</v>
      </c>
      <c r="J576" s="86">
        <v>1</v>
      </c>
      <c r="K576" s="89">
        <v>83794</v>
      </c>
      <c r="L576" s="39"/>
      <c r="M576" s="87" t="s">
        <v>203</v>
      </c>
      <c r="N576" s="87" t="s">
        <v>203</v>
      </c>
      <c r="O576" s="87">
        <v>0.152</v>
      </c>
      <c r="P576" s="87">
        <v>0.157</v>
      </c>
      <c r="Q576" s="87">
        <v>0.20799999999999999</v>
      </c>
      <c r="R576" s="87">
        <v>0.214</v>
      </c>
      <c r="S576" s="87">
        <v>9.8000000000000004E-2</v>
      </c>
      <c r="T576" s="87">
        <v>0.10199999999999999</v>
      </c>
      <c r="U576" s="87">
        <v>2.9000000000000001E-2</v>
      </c>
      <c r="V576" s="87">
        <v>3.2000000000000001E-2</v>
      </c>
      <c r="W576" s="87">
        <v>0.46100000000000002</v>
      </c>
      <c r="X576" s="87">
        <v>0.46800000000000003</v>
      </c>
      <c r="Y576" s="87">
        <v>6.0000000000000001E-3</v>
      </c>
      <c r="Z576" s="87">
        <v>7.0000000000000001E-3</v>
      </c>
      <c r="AA576" s="87">
        <v>3.2000000000000001E-2</v>
      </c>
      <c r="AB576" s="87">
        <v>3.5000000000000003E-2</v>
      </c>
    </row>
    <row r="577" spans="1:28" x14ac:dyDescent="0.25">
      <c r="A577" s="39" t="s">
        <v>247</v>
      </c>
      <c r="B577" s="87" t="s">
        <v>203</v>
      </c>
      <c r="C577" s="87">
        <v>0.27778870745622664</v>
      </c>
      <c r="D577" s="87">
        <v>0.37399173716309264</v>
      </c>
      <c r="E577" s="87">
        <v>0.18020853826480426</v>
      </c>
      <c r="F577" s="87">
        <v>1.9476686995868582E-2</v>
      </c>
      <c r="G577" s="87">
        <v>0.10564627188668109</v>
      </c>
      <c r="H577" s="87">
        <v>1.3771394845563643E-3</v>
      </c>
      <c r="I577" s="87">
        <v>4.1510918748770415E-2</v>
      </c>
      <c r="J577" s="86">
        <v>1</v>
      </c>
      <c r="K577" s="89">
        <v>5083</v>
      </c>
      <c r="L577" s="39"/>
      <c r="M577" s="87" t="s">
        <v>203</v>
      </c>
      <c r="N577" s="87" t="s">
        <v>203</v>
      </c>
      <c r="O577" s="87">
        <v>0.26600000000000001</v>
      </c>
      <c r="P577" s="87">
        <v>0.28999999999999998</v>
      </c>
      <c r="Q577" s="87">
        <v>0.36099999999999999</v>
      </c>
      <c r="R577" s="87">
        <v>0.38700000000000001</v>
      </c>
      <c r="S577" s="87">
        <v>0.17</v>
      </c>
      <c r="T577" s="87">
        <v>0.191</v>
      </c>
      <c r="U577" s="87">
        <v>1.6E-2</v>
      </c>
      <c r="V577" s="87">
        <v>2.4E-2</v>
      </c>
      <c r="W577" s="87">
        <v>9.7000000000000003E-2</v>
      </c>
      <c r="X577" s="87">
        <v>0.114</v>
      </c>
      <c r="Y577" s="87">
        <v>1E-3</v>
      </c>
      <c r="Z577" s="87">
        <v>3.0000000000000001E-3</v>
      </c>
      <c r="AA577" s="87">
        <v>3.5999999999999997E-2</v>
      </c>
      <c r="AB577" s="87">
        <v>4.7E-2</v>
      </c>
    </row>
    <row r="578" spans="1:28" x14ac:dyDescent="0.25">
      <c r="A578" s="39" t="s">
        <v>248</v>
      </c>
      <c r="B578" s="87" t="s">
        <v>203</v>
      </c>
      <c r="C578" s="87">
        <v>0.36991015945777006</v>
      </c>
      <c r="D578" s="87">
        <v>0.39067521357045681</v>
      </c>
      <c r="E578" s="87">
        <v>9.5056931694223482E-2</v>
      </c>
      <c r="F578" s="87">
        <v>1.7879861255806543E-2</v>
      </c>
      <c r="G578" s="87">
        <v>8.4879089092892421E-2</v>
      </c>
      <c r="H578" s="87">
        <v>1.8654475480763338E-3</v>
      </c>
      <c r="I578" s="87">
        <v>3.9733297380774371E-2</v>
      </c>
      <c r="J578" s="86">
        <v>1</v>
      </c>
      <c r="K578" s="89">
        <v>407945</v>
      </c>
      <c r="L578" s="39"/>
      <c r="M578" s="87" t="s">
        <v>203</v>
      </c>
      <c r="N578" s="87" t="s">
        <v>203</v>
      </c>
      <c r="O578" s="87">
        <v>0.36799999999999999</v>
      </c>
      <c r="P578" s="87">
        <v>0.371</v>
      </c>
      <c r="Q578" s="87">
        <v>0.38900000000000001</v>
      </c>
      <c r="R578" s="87">
        <v>0.39200000000000002</v>
      </c>
      <c r="S578" s="87">
        <v>9.4E-2</v>
      </c>
      <c r="T578" s="87">
        <v>9.6000000000000002E-2</v>
      </c>
      <c r="U578" s="87">
        <v>1.7000000000000001E-2</v>
      </c>
      <c r="V578" s="87">
        <v>1.7999999999999999E-2</v>
      </c>
      <c r="W578" s="87">
        <v>8.4000000000000005E-2</v>
      </c>
      <c r="X578" s="87">
        <v>8.5999999999999993E-2</v>
      </c>
      <c r="Y578" s="87">
        <v>2E-3</v>
      </c>
      <c r="Z578" s="87">
        <v>2E-3</v>
      </c>
      <c r="AA578" s="87">
        <v>3.9E-2</v>
      </c>
      <c r="AB578" s="87">
        <v>0.04</v>
      </c>
    </row>
    <row r="579" spans="1:28" x14ac:dyDescent="0.25">
      <c r="A579" s="39" t="s">
        <v>249</v>
      </c>
      <c r="B579" s="87" t="s">
        <v>203</v>
      </c>
      <c r="C579" s="87">
        <v>0.11214953271028037</v>
      </c>
      <c r="D579" s="87">
        <v>0.31906542056074766</v>
      </c>
      <c r="E579" s="87">
        <v>0.2633644859813084</v>
      </c>
      <c r="F579" s="87">
        <v>4.8971962616822427E-2</v>
      </c>
      <c r="G579" s="87">
        <v>0.20841121495327103</v>
      </c>
      <c r="H579" s="87">
        <v>1.6822429906542056E-3</v>
      </c>
      <c r="I579" s="87">
        <v>4.6355140186915889E-2</v>
      </c>
      <c r="J579" s="86">
        <v>1</v>
      </c>
      <c r="K579" s="89">
        <v>5350</v>
      </c>
      <c r="L579" s="39"/>
      <c r="M579" s="87" t="s">
        <v>203</v>
      </c>
      <c r="N579" s="87" t="s">
        <v>203</v>
      </c>
      <c r="O579" s="87">
        <v>0.104</v>
      </c>
      <c r="P579" s="87">
        <v>0.121</v>
      </c>
      <c r="Q579" s="87">
        <v>0.307</v>
      </c>
      <c r="R579" s="87">
        <v>0.33200000000000002</v>
      </c>
      <c r="S579" s="87">
        <v>0.252</v>
      </c>
      <c r="T579" s="87">
        <v>0.27500000000000002</v>
      </c>
      <c r="U579" s="87">
        <v>4.3999999999999997E-2</v>
      </c>
      <c r="V579" s="87">
        <v>5.5E-2</v>
      </c>
      <c r="W579" s="87">
        <v>0.19800000000000001</v>
      </c>
      <c r="X579" s="87">
        <v>0.22</v>
      </c>
      <c r="Y579" s="87">
        <v>1E-3</v>
      </c>
      <c r="Z579" s="87">
        <v>3.0000000000000001E-3</v>
      </c>
      <c r="AA579" s="87">
        <v>4.1000000000000002E-2</v>
      </c>
      <c r="AB579" s="87">
        <v>5.1999999999999998E-2</v>
      </c>
    </row>
    <row r="580" spans="1:28" x14ac:dyDescent="0.25">
      <c r="A580" s="39" t="s">
        <v>250</v>
      </c>
      <c r="B580" s="87" t="s">
        <v>203</v>
      </c>
      <c r="C580" s="87">
        <v>0.20652509822965873</v>
      </c>
      <c r="D580" s="87">
        <v>0.36854884994039999</v>
      </c>
      <c r="E580" s="87">
        <v>0.1423778199637985</v>
      </c>
      <c r="F580" s="87">
        <v>1.8939561167277384E-2</v>
      </c>
      <c r="G580" s="87">
        <v>0.20299324533133195</v>
      </c>
      <c r="H580" s="87">
        <v>2.1191117389960708E-3</v>
      </c>
      <c r="I580" s="87">
        <v>5.8496313628537369E-2</v>
      </c>
      <c r="J580" s="86">
        <v>0.99999999999999989</v>
      </c>
      <c r="K580" s="89">
        <v>22651</v>
      </c>
      <c r="L580" s="39"/>
      <c r="M580" s="87" t="s">
        <v>203</v>
      </c>
      <c r="N580" s="87" t="s">
        <v>203</v>
      </c>
      <c r="O580" s="87">
        <v>0.20100000000000001</v>
      </c>
      <c r="P580" s="87">
        <v>0.21199999999999999</v>
      </c>
      <c r="Q580" s="87">
        <v>0.36199999999999999</v>
      </c>
      <c r="R580" s="87">
        <v>0.375</v>
      </c>
      <c r="S580" s="87">
        <v>0.13800000000000001</v>
      </c>
      <c r="T580" s="87">
        <v>0.14699999999999999</v>
      </c>
      <c r="U580" s="87">
        <v>1.7000000000000001E-2</v>
      </c>
      <c r="V580" s="87">
        <v>2.1000000000000001E-2</v>
      </c>
      <c r="W580" s="87">
        <v>0.19800000000000001</v>
      </c>
      <c r="X580" s="87">
        <v>0.20799999999999999</v>
      </c>
      <c r="Y580" s="87">
        <v>2E-3</v>
      </c>
      <c r="Z580" s="87">
        <v>3.0000000000000001E-3</v>
      </c>
      <c r="AA580" s="87">
        <v>5.6000000000000001E-2</v>
      </c>
      <c r="AB580" s="87">
        <v>6.2E-2</v>
      </c>
    </row>
    <row r="581" spans="1:28" x14ac:dyDescent="0.25">
      <c r="A581" s="39" t="s">
        <v>251</v>
      </c>
      <c r="B581" s="87" t="s">
        <v>203</v>
      </c>
      <c r="C581" s="87">
        <v>0.10824828509285594</v>
      </c>
      <c r="D581" s="87">
        <v>0.24945624895432492</v>
      </c>
      <c r="E581" s="87">
        <v>0.12598293458256651</v>
      </c>
      <c r="F581" s="87">
        <v>3.8648151246444704E-2</v>
      </c>
      <c r="G581" s="87">
        <v>0.44813451564329931</v>
      </c>
      <c r="H581" s="87">
        <v>1.003848084323239E-3</v>
      </c>
      <c r="I581" s="87">
        <v>2.8526016396185377E-2</v>
      </c>
      <c r="J581" s="86">
        <v>0.99999999999999989</v>
      </c>
      <c r="K581" s="89">
        <v>11954</v>
      </c>
      <c r="L581" s="39"/>
      <c r="M581" s="87" t="s">
        <v>203</v>
      </c>
      <c r="N581" s="87" t="s">
        <v>203</v>
      </c>
      <c r="O581" s="87">
        <v>0.10299999999999999</v>
      </c>
      <c r="P581" s="87">
        <v>0.114</v>
      </c>
      <c r="Q581" s="87">
        <v>0.24199999999999999</v>
      </c>
      <c r="R581" s="87">
        <v>0.25700000000000001</v>
      </c>
      <c r="S581" s="87">
        <v>0.12</v>
      </c>
      <c r="T581" s="87">
        <v>0.13200000000000001</v>
      </c>
      <c r="U581" s="87">
        <v>3.5000000000000003E-2</v>
      </c>
      <c r="V581" s="87">
        <v>4.2000000000000003E-2</v>
      </c>
      <c r="W581" s="87">
        <v>0.439</v>
      </c>
      <c r="X581" s="87">
        <v>0.45700000000000002</v>
      </c>
      <c r="Y581" s="87">
        <v>1E-3</v>
      </c>
      <c r="Z581" s="87">
        <v>2E-3</v>
      </c>
      <c r="AA581" s="87">
        <v>2.5999999999999999E-2</v>
      </c>
      <c r="AB581" s="87">
        <v>3.2000000000000001E-2</v>
      </c>
    </row>
    <row r="582" spans="1:28" x14ac:dyDescent="0.25">
      <c r="A582" s="39" t="s">
        <v>252</v>
      </c>
      <c r="B582" s="87" t="s">
        <v>203</v>
      </c>
      <c r="C582" s="87">
        <v>4.4983131325752844E-3</v>
      </c>
      <c r="D582" s="87">
        <v>0.50131200799700115</v>
      </c>
      <c r="E582" s="87">
        <v>0.26714981881794325</v>
      </c>
      <c r="F582" s="87">
        <v>3.1238285642883917E-2</v>
      </c>
      <c r="G582" s="87">
        <v>0.14669498937898287</v>
      </c>
      <c r="H582" s="87">
        <v>1.2495314257153568E-3</v>
      </c>
      <c r="I582" s="87">
        <v>4.7857053604898163E-2</v>
      </c>
      <c r="J582" s="86">
        <v>0.99999999999999989</v>
      </c>
      <c r="K582" s="89">
        <v>8003</v>
      </c>
      <c r="L582" s="39"/>
      <c r="M582" s="87" t="s">
        <v>203</v>
      </c>
      <c r="N582" s="87" t="s">
        <v>203</v>
      </c>
      <c r="O582" s="87">
        <v>3.0000000000000001E-3</v>
      </c>
      <c r="P582" s="87">
        <v>6.0000000000000001E-3</v>
      </c>
      <c r="Q582" s="87">
        <v>0.49</v>
      </c>
      <c r="R582" s="87">
        <v>0.51200000000000001</v>
      </c>
      <c r="S582" s="87">
        <v>0.25800000000000001</v>
      </c>
      <c r="T582" s="87">
        <v>0.27700000000000002</v>
      </c>
      <c r="U582" s="87">
        <v>2.8000000000000001E-2</v>
      </c>
      <c r="V582" s="87">
        <v>3.5000000000000003E-2</v>
      </c>
      <c r="W582" s="87">
        <v>0.13900000000000001</v>
      </c>
      <c r="X582" s="87">
        <v>0.155</v>
      </c>
      <c r="Y582" s="87">
        <v>1E-3</v>
      </c>
      <c r="Z582" s="87">
        <v>2E-3</v>
      </c>
      <c r="AA582" s="87">
        <v>4.2999999999999997E-2</v>
      </c>
      <c r="AB582" s="87">
        <v>5.2999999999999999E-2</v>
      </c>
    </row>
    <row r="583" spans="1:28" x14ac:dyDescent="0.25">
      <c r="A583" s="39" t="s">
        <v>253</v>
      </c>
      <c r="B583" s="87" t="s">
        <v>203</v>
      </c>
      <c r="C583" s="87">
        <v>0.26385273049372254</v>
      </c>
      <c r="D583" s="87">
        <v>0.22172071169991528</v>
      </c>
      <c r="E583" s="87">
        <v>7.9226681044442734E-2</v>
      </c>
      <c r="F583" s="87">
        <v>8.2846799661095274E-2</v>
      </c>
      <c r="G583" s="87">
        <v>0.31780020026188094</v>
      </c>
      <c r="H583" s="87">
        <v>4.2209042594161597E-3</v>
      </c>
      <c r="I583" s="87">
        <v>3.0331972579527074E-2</v>
      </c>
      <c r="J583" s="86">
        <v>1</v>
      </c>
      <c r="K583" s="89">
        <v>64915</v>
      </c>
      <c r="L583" s="39"/>
      <c r="M583" s="87" t="s">
        <v>203</v>
      </c>
      <c r="N583" s="87" t="s">
        <v>203</v>
      </c>
      <c r="O583" s="87">
        <v>0.26</v>
      </c>
      <c r="P583" s="87">
        <v>0.26700000000000002</v>
      </c>
      <c r="Q583" s="87">
        <v>0.219</v>
      </c>
      <c r="R583" s="87">
        <v>0.22500000000000001</v>
      </c>
      <c r="S583" s="87">
        <v>7.6999999999999999E-2</v>
      </c>
      <c r="T583" s="87">
        <v>8.1000000000000003E-2</v>
      </c>
      <c r="U583" s="87">
        <v>8.1000000000000003E-2</v>
      </c>
      <c r="V583" s="87">
        <v>8.5000000000000006E-2</v>
      </c>
      <c r="W583" s="87">
        <v>0.314</v>
      </c>
      <c r="X583" s="87">
        <v>0.32100000000000001</v>
      </c>
      <c r="Y583" s="87">
        <v>4.0000000000000001E-3</v>
      </c>
      <c r="Z583" s="87">
        <v>5.0000000000000001E-3</v>
      </c>
      <c r="AA583" s="87">
        <v>2.9000000000000001E-2</v>
      </c>
      <c r="AB583" s="87">
        <v>3.2000000000000001E-2</v>
      </c>
    </row>
    <row r="584" spans="1:28" x14ac:dyDescent="0.25">
      <c r="A584" s="39" t="s">
        <v>254</v>
      </c>
      <c r="B584" s="87" t="s">
        <v>203</v>
      </c>
      <c r="C584" s="87">
        <v>0.5369555759655823</v>
      </c>
      <c r="D584" s="87">
        <v>0.1841736356165708</v>
      </c>
      <c r="E584" s="87">
        <v>9.508386909653406E-2</v>
      </c>
      <c r="F584" s="87">
        <v>3.0260550103930004E-2</v>
      </c>
      <c r="G584" s="87">
        <v>9.5663943539420898E-2</v>
      </c>
      <c r="H584" s="87">
        <v>2.9003722144341855E-4</v>
      </c>
      <c r="I584" s="87">
        <v>5.7572388456518589E-2</v>
      </c>
      <c r="J584" s="86">
        <v>1</v>
      </c>
      <c r="K584" s="89">
        <v>20687</v>
      </c>
      <c r="L584" s="39"/>
      <c r="M584" s="87" t="s">
        <v>203</v>
      </c>
      <c r="N584" s="87" t="s">
        <v>203</v>
      </c>
      <c r="O584" s="87">
        <v>0.53</v>
      </c>
      <c r="P584" s="87">
        <v>0.54400000000000004</v>
      </c>
      <c r="Q584" s="87">
        <v>0.17899999999999999</v>
      </c>
      <c r="R584" s="87">
        <v>0.19</v>
      </c>
      <c r="S584" s="87">
        <v>9.0999999999999998E-2</v>
      </c>
      <c r="T584" s="87">
        <v>9.9000000000000005E-2</v>
      </c>
      <c r="U584" s="87">
        <v>2.8000000000000001E-2</v>
      </c>
      <c r="V584" s="87">
        <v>3.3000000000000002E-2</v>
      </c>
      <c r="W584" s="87">
        <v>9.1999999999999998E-2</v>
      </c>
      <c r="X584" s="87">
        <v>0.1</v>
      </c>
      <c r="Y584" s="87">
        <v>0</v>
      </c>
      <c r="Z584" s="87">
        <v>1E-3</v>
      </c>
      <c r="AA584" s="87">
        <v>5.3999999999999999E-2</v>
      </c>
      <c r="AB584" s="87">
        <v>6.0999999999999999E-2</v>
      </c>
    </row>
    <row r="585" spans="1:28" x14ac:dyDescent="0.25">
      <c r="A585" s="39" t="s">
        <v>255</v>
      </c>
      <c r="B585" s="87" t="s">
        <v>203</v>
      </c>
      <c r="C585" s="87">
        <v>0.48190564626376742</v>
      </c>
      <c r="D585" s="87">
        <v>0.32046222497356136</v>
      </c>
      <c r="E585" s="87">
        <v>7.159070391292012E-2</v>
      </c>
      <c r="F585" s="87">
        <v>9.3115633624803323E-3</v>
      </c>
      <c r="G585" s="87">
        <v>7.9006422657277725E-2</v>
      </c>
      <c r="H585" s="87">
        <v>2.5922773349841368E-3</v>
      </c>
      <c r="I585" s="87">
        <v>3.5131161495008896E-2</v>
      </c>
      <c r="J585" s="86">
        <v>1</v>
      </c>
      <c r="K585" s="89">
        <v>77538</v>
      </c>
      <c r="L585" s="39"/>
      <c r="M585" s="87" t="s">
        <v>203</v>
      </c>
      <c r="N585" s="87" t="s">
        <v>203</v>
      </c>
      <c r="O585" s="87">
        <v>0.47799999999999998</v>
      </c>
      <c r="P585" s="87">
        <v>0.48499999999999999</v>
      </c>
      <c r="Q585" s="87">
        <v>0.317</v>
      </c>
      <c r="R585" s="87">
        <v>0.32400000000000001</v>
      </c>
      <c r="S585" s="87">
        <v>7.0000000000000007E-2</v>
      </c>
      <c r="T585" s="87">
        <v>7.2999999999999995E-2</v>
      </c>
      <c r="U585" s="87">
        <v>8.9999999999999993E-3</v>
      </c>
      <c r="V585" s="87">
        <v>0.01</v>
      </c>
      <c r="W585" s="87">
        <v>7.6999999999999999E-2</v>
      </c>
      <c r="X585" s="87">
        <v>8.1000000000000003E-2</v>
      </c>
      <c r="Y585" s="87">
        <v>2E-3</v>
      </c>
      <c r="Z585" s="87">
        <v>3.0000000000000001E-3</v>
      </c>
      <c r="AA585" s="87">
        <v>3.4000000000000002E-2</v>
      </c>
      <c r="AB585" s="87">
        <v>3.5999999999999997E-2</v>
      </c>
    </row>
    <row r="586" spans="1:28" x14ac:dyDescent="0.25">
      <c r="A586" s="39" t="s">
        <v>256</v>
      </c>
      <c r="B586" s="87" t="s">
        <v>203</v>
      </c>
      <c r="C586" s="87">
        <v>0.30648672181105791</v>
      </c>
      <c r="D586" s="87">
        <v>0.37178929037875491</v>
      </c>
      <c r="E586" s="87">
        <v>0.130169786678276</v>
      </c>
      <c r="F586" s="87">
        <v>1.0013060513713539E-2</v>
      </c>
      <c r="G586" s="87">
        <v>0.14584240313452329</v>
      </c>
      <c r="H586" s="87">
        <v>1.3060513713539399E-3</v>
      </c>
      <c r="I586" s="87">
        <v>3.4392686112320416E-2</v>
      </c>
      <c r="J586" s="86">
        <v>1</v>
      </c>
      <c r="K586" s="89">
        <v>2297</v>
      </c>
      <c r="L586" s="39"/>
      <c r="M586" s="87" t="s">
        <v>203</v>
      </c>
      <c r="N586" s="87" t="s">
        <v>203</v>
      </c>
      <c r="O586" s="87">
        <v>0.28799999999999998</v>
      </c>
      <c r="P586" s="87">
        <v>0.32600000000000001</v>
      </c>
      <c r="Q586" s="87">
        <v>0.35199999999999998</v>
      </c>
      <c r="R586" s="87">
        <v>0.39200000000000002</v>
      </c>
      <c r="S586" s="87">
        <v>0.11700000000000001</v>
      </c>
      <c r="T586" s="87">
        <v>0.14499999999999999</v>
      </c>
      <c r="U586" s="87">
        <v>7.0000000000000001E-3</v>
      </c>
      <c r="V586" s="87">
        <v>1.4999999999999999E-2</v>
      </c>
      <c r="W586" s="87">
        <v>0.13200000000000001</v>
      </c>
      <c r="X586" s="87">
        <v>0.161</v>
      </c>
      <c r="Y586" s="87">
        <v>0</v>
      </c>
      <c r="Z586" s="87">
        <v>4.0000000000000001E-3</v>
      </c>
      <c r="AA586" s="87">
        <v>2.8000000000000001E-2</v>
      </c>
      <c r="AB586" s="87">
        <v>4.2999999999999997E-2</v>
      </c>
    </row>
    <row r="587" spans="1:28" x14ac:dyDescent="0.25">
      <c r="A587" s="39" t="s">
        <v>257</v>
      </c>
      <c r="B587" s="87" t="s">
        <v>203</v>
      </c>
      <c r="C587" s="87">
        <v>0.37941518376106592</v>
      </c>
      <c r="D587" s="87">
        <v>0.39738889385674686</v>
      </c>
      <c r="E587" s="87">
        <v>0.10757399624429938</v>
      </c>
      <c r="F587" s="87">
        <v>9.0315657694715196E-3</v>
      </c>
      <c r="G587" s="87">
        <v>7.1984261825985871E-2</v>
      </c>
      <c r="H587" s="87">
        <v>2.861486184387016E-3</v>
      </c>
      <c r="I587" s="87">
        <v>3.1744612358043461E-2</v>
      </c>
      <c r="J587" s="86">
        <v>1</v>
      </c>
      <c r="K587" s="89">
        <v>11183</v>
      </c>
      <c r="L587" s="39"/>
      <c r="M587" s="87" t="s">
        <v>203</v>
      </c>
      <c r="N587" s="87" t="s">
        <v>203</v>
      </c>
      <c r="O587" s="87">
        <v>0.37</v>
      </c>
      <c r="P587" s="87">
        <v>0.38800000000000001</v>
      </c>
      <c r="Q587" s="87">
        <v>0.38800000000000001</v>
      </c>
      <c r="R587" s="87">
        <v>0.40600000000000003</v>
      </c>
      <c r="S587" s="87">
        <v>0.10199999999999999</v>
      </c>
      <c r="T587" s="87">
        <v>0.113</v>
      </c>
      <c r="U587" s="87">
        <v>7.0000000000000001E-3</v>
      </c>
      <c r="V587" s="87">
        <v>1.0999999999999999E-2</v>
      </c>
      <c r="W587" s="87">
        <v>6.7000000000000004E-2</v>
      </c>
      <c r="X587" s="87">
        <v>7.6999999999999999E-2</v>
      </c>
      <c r="Y587" s="87">
        <v>2E-3</v>
      </c>
      <c r="Z587" s="87">
        <v>4.0000000000000001E-3</v>
      </c>
      <c r="AA587" s="87">
        <v>2.9000000000000001E-2</v>
      </c>
      <c r="AB587" s="87">
        <v>3.5000000000000003E-2</v>
      </c>
    </row>
    <row r="588" spans="1:28" x14ac:dyDescent="0.25">
      <c r="A588" s="39"/>
      <c r="B588" s="87"/>
      <c r="C588" s="87"/>
      <c r="D588" s="87"/>
      <c r="E588" s="87"/>
      <c r="F588" s="87"/>
      <c r="G588" s="87"/>
      <c r="H588" s="87"/>
      <c r="I588" s="87"/>
      <c r="J588" s="86"/>
      <c r="K588" s="89"/>
      <c r="L588" s="39"/>
      <c r="M588" s="87"/>
      <c r="N588" s="87"/>
      <c r="O588" s="87"/>
      <c r="P588" s="87"/>
      <c r="Q588" s="87"/>
      <c r="R588" s="87"/>
      <c r="S588" s="87"/>
      <c r="T588" s="87"/>
      <c r="U588" s="87"/>
      <c r="V588" s="87"/>
      <c r="W588" s="87"/>
      <c r="X588" s="87"/>
      <c r="Y588" s="87"/>
      <c r="Z588" s="87"/>
      <c r="AA588" s="87"/>
      <c r="AB588" s="87"/>
    </row>
    <row r="589" spans="1:28" x14ac:dyDescent="0.25">
      <c r="A589" s="39"/>
      <c r="B589" s="87"/>
      <c r="C589" s="87"/>
      <c r="D589" s="87"/>
      <c r="E589" s="87"/>
      <c r="F589" s="87"/>
      <c r="G589" s="87"/>
      <c r="H589" s="87"/>
      <c r="I589" s="87"/>
      <c r="J589" s="86"/>
      <c r="K589" s="89"/>
      <c r="L589" s="39"/>
      <c r="M589" s="87"/>
      <c r="N589" s="87"/>
      <c r="O589" s="87"/>
      <c r="P589" s="87"/>
      <c r="Q589" s="87"/>
      <c r="R589" s="87"/>
      <c r="S589" s="87"/>
      <c r="T589" s="87"/>
      <c r="U589" s="87"/>
      <c r="V589" s="87"/>
      <c r="W589" s="87"/>
      <c r="X589" s="87"/>
      <c r="Y589" s="87"/>
      <c r="Z589" s="87"/>
      <c r="AA589" s="87"/>
      <c r="AB589" s="87"/>
    </row>
    <row r="590" spans="1:28" x14ac:dyDescent="0.25">
      <c r="A590" s="39"/>
      <c r="B590" s="87"/>
      <c r="C590" s="87"/>
      <c r="D590" s="87"/>
      <c r="E590" s="87"/>
      <c r="F590" s="87"/>
      <c r="G590" s="87"/>
      <c r="H590" s="87"/>
      <c r="I590" s="87"/>
      <c r="J590" s="86"/>
      <c r="K590" s="89"/>
      <c r="L590" s="39"/>
      <c r="M590" s="87"/>
      <c r="N590" s="87"/>
      <c r="O590" s="87"/>
      <c r="P590" s="87"/>
      <c r="Q590" s="87"/>
      <c r="R590" s="87"/>
      <c r="S590" s="87"/>
      <c r="T590" s="87"/>
      <c r="U590" s="87"/>
      <c r="V590" s="87"/>
      <c r="W590" s="87"/>
      <c r="X590" s="87"/>
      <c r="Y590" s="87"/>
      <c r="Z590" s="87"/>
      <c r="AA590" s="87"/>
      <c r="AB590" s="87"/>
    </row>
    <row r="591" spans="1:28" x14ac:dyDescent="0.25">
      <c r="A591" s="39"/>
      <c r="B591" s="87"/>
      <c r="C591" s="87"/>
      <c r="D591" s="87"/>
      <c r="E591" s="87"/>
      <c r="F591" s="87"/>
      <c r="G591" s="87"/>
      <c r="H591" s="87"/>
      <c r="I591" s="87"/>
      <c r="J591" s="86"/>
      <c r="K591" s="89"/>
      <c r="L591" s="39"/>
      <c r="M591" s="87"/>
      <c r="N591" s="87"/>
      <c r="O591" s="87"/>
      <c r="P591" s="87"/>
      <c r="Q591" s="87"/>
      <c r="R591" s="87"/>
      <c r="S591" s="87"/>
      <c r="T591" s="87"/>
      <c r="U591" s="87"/>
      <c r="V591" s="87"/>
      <c r="W591" s="87"/>
      <c r="X591" s="87"/>
      <c r="Y591" s="87"/>
      <c r="Z591" s="87"/>
      <c r="AA591" s="87"/>
      <c r="AB591" s="87"/>
    </row>
    <row r="592" spans="1:28" x14ac:dyDescent="0.25">
      <c r="A592" s="39"/>
      <c r="B592" s="87"/>
      <c r="C592" s="87"/>
      <c r="D592" s="87"/>
      <c r="E592" s="87"/>
      <c r="F592" s="87"/>
      <c r="G592" s="87"/>
      <c r="H592" s="87"/>
      <c r="I592" s="87"/>
      <c r="J592" s="86"/>
      <c r="K592" s="89"/>
      <c r="L592" s="39"/>
      <c r="M592" s="87"/>
      <c r="N592" s="87"/>
      <c r="O592" s="87"/>
      <c r="P592" s="87"/>
      <c r="Q592" s="87"/>
      <c r="R592" s="87"/>
      <c r="S592" s="87"/>
      <c r="T592" s="87"/>
      <c r="U592" s="87"/>
      <c r="V592" s="87"/>
      <c r="W592" s="87"/>
      <c r="X592" s="87"/>
      <c r="Y592" s="87"/>
      <c r="Z592" s="87"/>
      <c r="AA592" s="87"/>
      <c r="AB592" s="87"/>
    </row>
    <row r="593" spans="1:28" x14ac:dyDescent="0.25">
      <c r="A593" s="39"/>
      <c r="B593" s="87"/>
      <c r="C593" s="87"/>
      <c r="D593" s="87"/>
      <c r="E593" s="87"/>
      <c r="F593" s="87"/>
      <c r="G593" s="87"/>
      <c r="H593" s="87"/>
      <c r="I593" s="87"/>
      <c r="J593" s="86"/>
      <c r="K593" s="89"/>
      <c r="L593" s="39"/>
      <c r="M593" s="87"/>
      <c r="N593" s="87"/>
      <c r="O593" s="87"/>
      <c r="P593" s="87"/>
      <c r="Q593" s="87"/>
      <c r="R593" s="87"/>
      <c r="S593" s="87"/>
      <c r="T593" s="87"/>
      <c r="U593" s="87"/>
      <c r="V593" s="87"/>
      <c r="W593" s="87"/>
      <c r="X593" s="87"/>
      <c r="Y593" s="87"/>
      <c r="Z593" s="87"/>
      <c r="AA593" s="87"/>
      <c r="AB593" s="87"/>
    </row>
    <row r="594" spans="1:28" x14ac:dyDescent="0.25">
      <c r="A594" s="39"/>
      <c r="B594" s="87"/>
      <c r="C594" s="87"/>
      <c r="D594" s="87"/>
      <c r="E594" s="87"/>
      <c r="F594" s="87"/>
      <c r="G594" s="87"/>
      <c r="H594" s="87"/>
      <c r="I594" s="87"/>
      <c r="J594" s="86"/>
      <c r="K594" s="89"/>
      <c r="L594" s="39"/>
      <c r="M594" s="87"/>
      <c r="N594" s="87"/>
      <c r="O594" s="87"/>
      <c r="P594" s="87"/>
      <c r="Q594" s="87"/>
      <c r="R594" s="87"/>
      <c r="S594" s="87"/>
      <c r="T594" s="87"/>
      <c r="U594" s="87"/>
      <c r="V594" s="87"/>
      <c r="W594" s="87"/>
      <c r="X594" s="87"/>
      <c r="Y594" s="87"/>
      <c r="Z594" s="87"/>
      <c r="AA594" s="87"/>
      <c r="AB594" s="87"/>
    </row>
    <row r="595" spans="1:28" x14ac:dyDescent="0.25">
      <c r="A595" s="39"/>
      <c r="B595" s="87"/>
      <c r="C595" s="87"/>
      <c r="D595" s="87"/>
      <c r="E595" s="87"/>
      <c r="F595" s="87"/>
      <c r="G595" s="87"/>
      <c r="H595" s="87"/>
      <c r="I595" s="87"/>
      <c r="J595" s="86"/>
      <c r="K595" s="89"/>
      <c r="L595" s="39"/>
      <c r="M595" s="87"/>
      <c r="N595" s="87"/>
      <c r="O595" s="87"/>
      <c r="P595" s="87"/>
      <c r="Q595" s="87"/>
      <c r="R595" s="87"/>
      <c r="S595" s="87"/>
      <c r="T595" s="87"/>
      <c r="U595" s="87"/>
      <c r="V595" s="87"/>
      <c r="W595" s="87"/>
      <c r="X595" s="87"/>
      <c r="Y595" s="87"/>
      <c r="Z595" s="87"/>
      <c r="AA595" s="87"/>
      <c r="AB595" s="87"/>
    </row>
    <row r="596" spans="1:28" x14ac:dyDescent="0.25">
      <c r="A596" s="39"/>
      <c r="B596" s="87"/>
      <c r="C596" s="87"/>
      <c r="D596" s="87"/>
      <c r="E596" s="87"/>
      <c r="F596" s="87"/>
      <c r="G596" s="87"/>
      <c r="H596" s="87"/>
      <c r="I596" s="87"/>
      <c r="J596" s="86"/>
      <c r="K596" s="89"/>
      <c r="L596" s="39"/>
      <c r="M596" s="87"/>
      <c r="N596" s="87"/>
      <c r="O596" s="87"/>
      <c r="P596" s="87"/>
      <c r="Q596" s="87"/>
      <c r="R596" s="87"/>
      <c r="S596" s="87"/>
      <c r="T596" s="87"/>
      <c r="U596" s="87"/>
      <c r="V596" s="87"/>
      <c r="W596" s="87"/>
      <c r="X596" s="87"/>
      <c r="Y596" s="87"/>
      <c r="Z596" s="87"/>
      <c r="AA596" s="87"/>
      <c r="AB596" s="87"/>
    </row>
    <row r="597" spans="1:28" x14ac:dyDescent="0.25">
      <c r="A597" s="39"/>
      <c r="B597" s="87"/>
      <c r="C597" s="87"/>
      <c r="D597" s="87"/>
      <c r="E597" s="87"/>
      <c r="F597" s="87"/>
      <c r="G597" s="87"/>
      <c r="H597" s="87"/>
      <c r="I597" s="87"/>
      <c r="J597" s="86"/>
      <c r="K597" s="89"/>
      <c r="L597" s="39"/>
      <c r="M597" s="87"/>
      <c r="N597" s="87"/>
      <c r="O597" s="87"/>
      <c r="P597" s="87"/>
      <c r="Q597" s="87"/>
      <c r="R597" s="87"/>
      <c r="S597" s="87"/>
      <c r="T597" s="87"/>
      <c r="U597" s="87"/>
      <c r="V597" s="87"/>
      <c r="W597" s="87"/>
      <c r="X597" s="87"/>
      <c r="Y597" s="87"/>
      <c r="Z597" s="87"/>
      <c r="AA597" s="87"/>
      <c r="AB597" s="87"/>
    </row>
    <row r="598" spans="1:28" x14ac:dyDescent="0.25">
      <c r="A598" s="39"/>
      <c r="B598" s="87"/>
      <c r="C598" s="87"/>
      <c r="D598" s="87"/>
      <c r="E598" s="87"/>
      <c r="F598" s="87"/>
      <c r="G598" s="87"/>
      <c r="H598" s="87"/>
      <c r="I598" s="87"/>
      <c r="J598" s="86"/>
      <c r="K598" s="89"/>
      <c r="L598" s="39"/>
      <c r="M598" s="87"/>
      <c r="N598" s="87"/>
      <c r="O598" s="87"/>
      <c r="P598" s="87"/>
      <c r="Q598" s="87"/>
      <c r="R598" s="87"/>
      <c r="S598" s="87"/>
      <c r="T598" s="87"/>
      <c r="U598" s="87"/>
      <c r="V598" s="87"/>
      <c r="W598" s="87"/>
      <c r="X598" s="87"/>
      <c r="Y598" s="87"/>
      <c r="Z598" s="87"/>
      <c r="AA598" s="87"/>
      <c r="AB598" s="87"/>
    </row>
    <row r="599" spans="1:28" x14ac:dyDescent="0.25">
      <c r="A599" s="39"/>
      <c r="B599" s="87"/>
      <c r="C599" s="87"/>
      <c r="D599" s="87"/>
      <c r="E599" s="87"/>
      <c r="F599" s="87"/>
      <c r="G599" s="87"/>
      <c r="H599" s="87"/>
      <c r="I599" s="87"/>
      <c r="J599" s="86"/>
      <c r="K599" s="89"/>
      <c r="L599" s="39"/>
      <c r="M599" s="87"/>
      <c r="N599" s="87"/>
      <c r="O599" s="87"/>
      <c r="P599" s="87"/>
      <c r="Q599" s="87"/>
      <c r="R599" s="87"/>
      <c r="S599" s="87"/>
      <c r="T599" s="87"/>
      <c r="U599" s="87"/>
      <c r="V599" s="87"/>
      <c r="W599" s="87"/>
      <c r="X599" s="87"/>
      <c r="Y599" s="87"/>
      <c r="Z599" s="87"/>
      <c r="AA599" s="87"/>
      <c r="AB599" s="87"/>
    </row>
    <row r="600" spans="1:28" x14ac:dyDescent="0.25">
      <c r="A600" s="39"/>
      <c r="B600" s="87"/>
      <c r="C600" s="87"/>
      <c r="D600" s="87"/>
      <c r="E600" s="87"/>
      <c r="F600" s="87"/>
      <c r="G600" s="87"/>
      <c r="H600" s="87"/>
      <c r="I600" s="87"/>
      <c r="J600" s="86"/>
      <c r="K600" s="89"/>
      <c r="L600" s="39"/>
      <c r="M600" s="87"/>
      <c r="N600" s="87"/>
      <c r="O600" s="87"/>
      <c r="P600" s="87"/>
      <c r="Q600" s="87"/>
      <c r="R600" s="87"/>
      <c r="S600" s="87"/>
      <c r="T600" s="87"/>
      <c r="U600" s="87"/>
      <c r="V600" s="87"/>
      <c r="W600" s="87"/>
      <c r="X600" s="87"/>
      <c r="Y600" s="87"/>
      <c r="Z600" s="87"/>
      <c r="AA600" s="87"/>
      <c r="AB600" s="87"/>
    </row>
    <row r="601" spans="1:28" x14ac:dyDescent="0.25">
      <c r="A601" s="39"/>
      <c r="B601" s="87"/>
      <c r="C601" s="87"/>
      <c r="D601" s="87"/>
      <c r="E601" s="87"/>
      <c r="F601" s="87"/>
      <c r="G601" s="87"/>
      <c r="H601" s="87"/>
      <c r="I601" s="87"/>
      <c r="J601" s="86"/>
      <c r="K601" s="89"/>
      <c r="L601" s="39"/>
      <c r="M601" s="87"/>
      <c r="N601" s="87"/>
      <c r="O601" s="87"/>
      <c r="P601" s="87"/>
      <c r="Q601" s="87"/>
      <c r="R601" s="87"/>
      <c r="S601" s="87"/>
      <c r="T601" s="87"/>
      <c r="U601" s="87"/>
      <c r="V601" s="87"/>
      <c r="W601" s="87"/>
      <c r="X601" s="87"/>
      <c r="Y601" s="87"/>
      <c r="Z601" s="87"/>
      <c r="AA601" s="87"/>
      <c r="AB601" s="8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ookups"/>
  <dimension ref="A1:AA69"/>
  <sheetViews>
    <sheetView workbookViewId="0"/>
  </sheetViews>
  <sheetFormatPr defaultRowHeight="15" x14ac:dyDescent="0.25"/>
  <cols>
    <col min="1" max="1" width="1.5703125" style="38" customWidth="1"/>
    <col min="2" max="2" width="64.140625" style="38" bestFit="1" customWidth="1"/>
    <col min="3" max="3" width="12.140625" customWidth="1"/>
    <col min="4" max="4" width="59.42578125" bestFit="1" customWidth="1"/>
    <col min="6" max="6" width="5.42578125" customWidth="1"/>
    <col min="8" max="8" width="33.140625" bestFit="1" customWidth="1"/>
    <col min="10" max="10" width="45.42578125" bestFit="1" customWidth="1"/>
    <col min="16" max="16" width="109.42578125" bestFit="1" customWidth="1"/>
    <col min="18" max="18" width="64.140625" bestFit="1" customWidth="1"/>
    <col min="20" max="20" width="35.5703125" bestFit="1" customWidth="1"/>
    <col min="22" max="22" width="10.42578125" customWidth="1"/>
    <col min="24" max="24" width="15.140625" bestFit="1" customWidth="1"/>
    <col min="25" max="25" width="11.7109375" bestFit="1" customWidth="1"/>
    <col min="27" max="27" width="33.140625" bestFit="1" customWidth="1"/>
  </cols>
  <sheetData>
    <row r="1" spans="1:27" x14ac:dyDescent="0.25">
      <c r="D1" s="10" t="s">
        <v>188</v>
      </c>
      <c r="F1" s="10"/>
      <c r="J1" s="10"/>
      <c r="P1" t="s">
        <v>41</v>
      </c>
      <c r="V1" s="76"/>
    </row>
    <row r="2" spans="1:27" x14ac:dyDescent="0.25">
      <c r="D2" s="39" t="s">
        <v>123</v>
      </c>
      <c r="F2" s="10"/>
      <c r="J2" s="10"/>
      <c r="V2" s="76"/>
      <c r="AA2" s="100"/>
    </row>
    <row r="3" spans="1:27" x14ac:dyDescent="0.25">
      <c r="D3" s="39" t="s">
        <v>10</v>
      </c>
      <c r="F3" s="10"/>
      <c r="J3" s="10"/>
      <c r="V3" s="76"/>
      <c r="AA3" s="100"/>
    </row>
    <row r="4" spans="1:27" x14ac:dyDescent="0.25">
      <c r="D4" s="39" t="s">
        <v>167</v>
      </c>
      <c r="F4" s="10"/>
      <c r="J4" s="10"/>
      <c r="V4" s="76"/>
      <c r="AA4" s="100"/>
    </row>
    <row r="5" spans="1:27" x14ac:dyDescent="0.25">
      <c r="D5" s="39" t="s">
        <v>131</v>
      </c>
      <c r="F5" s="10"/>
      <c r="J5" s="10"/>
      <c r="V5" s="76"/>
      <c r="AA5" s="100"/>
    </row>
    <row r="6" spans="1:27" x14ac:dyDescent="0.25">
      <c r="D6" s="39" t="s">
        <v>135</v>
      </c>
      <c r="F6" s="10"/>
      <c r="J6" s="10"/>
      <c r="V6" s="76"/>
      <c r="AA6" s="100"/>
    </row>
    <row r="7" spans="1:27" x14ac:dyDescent="0.25">
      <c r="D7" s="76" t="s">
        <v>139</v>
      </c>
      <c r="F7" s="10"/>
      <c r="J7" s="10"/>
      <c r="V7" s="76"/>
      <c r="X7" s="100"/>
      <c r="Y7" s="100"/>
      <c r="AA7" s="100"/>
    </row>
    <row r="8" spans="1:27" x14ac:dyDescent="0.25">
      <c r="D8" s="39" t="s">
        <v>106</v>
      </c>
      <c r="F8" s="10"/>
      <c r="J8" s="10"/>
      <c r="P8" s="12"/>
      <c r="T8" s="10"/>
      <c r="V8" s="76"/>
      <c r="AA8" s="100"/>
    </row>
    <row r="9" spans="1:27" x14ac:dyDescent="0.25">
      <c r="D9" s="39" t="s">
        <v>21</v>
      </c>
      <c r="F9" s="10"/>
      <c r="J9" s="10"/>
      <c r="T9" s="73"/>
      <c r="V9" s="76"/>
      <c r="X9" s="76"/>
      <c r="Y9" s="76"/>
      <c r="AA9" s="100"/>
    </row>
    <row r="10" spans="1:27" x14ac:dyDescent="0.25">
      <c r="D10" s="39" t="s">
        <v>87</v>
      </c>
      <c r="F10" s="10"/>
      <c r="J10" s="10"/>
      <c r="V10" s="76"/>
      <c r="X10" s="76"/>
      <c r="Y10" s="76"/>
      <c r="AA10" s="100"/>
    </row>
    <row r="11" spans="1:27" x14ac:dyDescent="0.25">
      <c r="B11" s="76"/>
      <c r="D11" s="39" t="s">
        <v>6</v>
      </c>
      <c r="F11" s="10"/>
      <c r="J11" s="10"/>
      <c r="P11" s="12"/>
      <c r="Q11" s="76"/>
      <c r="R11" s="76"/>
      <c r="V11" s="76"/>
      <c r="AA11" s="100"/>
    </row>
    <row r="12" spans="1:27" x14ac:dyDescent="0.25">
      <c r="B12" s="76"/>
      <c r="D12" s="39" t="s">
        <v>88</v>
      </c>
      <c r="F12" s="10"/>
      <c r="J12" s="10"/>
      <c r="L12" s="100"/>
      <c r="R12" s="76"/>
      <c r="AA12" s="100"/>
    </row>
    <row r="13" spans="1:27" x14ac:dyDescent="0.25">
      <c r="A13" s="76"/>
      <c r="D13" s="39" t="s">
        <v>122</v>
      </c>
      <c r="F13" s="10"/>
      <c r="J13" s="10"/>
      <c r="L13" s="100"/>
      <c r="AA13" s="100"/>
    </row>
    <row r="14" spans="1:27" x14ac:dyDescent="0.25">
      <c r="D14" s="39" t="s">
        <v>99</v>
      </c>
      <c r="F14" s="10"/>
      <c r="P14" s="12" t="str">
        <f>"Percentage of diagnoses by presentation route, 
"&amp;D48&amp;", by year"</f>
        <v>Percentage of diagnoses by presentation route, 
All Malignant Neoplasms (excl. NMSC), by year</v>
      </c>
      <c r="AA14" s="100"/>
    </row>
    <row r="15" spans="1:27" x14ac:dyDescent="0.25">
      <c r="D15" s="39" t="s">
        <v>165</v>
      </c>
      <c r="F15" s="10"/>
      <c r="P15" s="12"/>
      <c r="AA15" s="100"/>
    </row>
    <row r="16" spans="1:27" x14ac:dyDescent="0.25">
      <c r="D16" s="39" t="s">
        <v>92</v>
      </c>
      <c r="F16" s="10"/>
      <c r="P16" s="12"/>
      <c r="AA16" s="100"/>
    </row>
    <row r="17" spans="4:27" x14ac:dyDescent="0.25">
      <c r="D17" s="39" t="s">
        <v>39</v>
      </c>
      <c r="F17" s="10"/>
      <c r="P17" s="76"/>
      <c r="AA17" s="100"/>
    </row>
    <row r="18" spans="4:27" x14ac:dyDescent="0.25">
      <c r="D18" s="39" t="s">
        <v>38</v>
      </c>
      <c r="F18" s="10"/>
      <c r="P18" s="76"/>
      <c r="AA18" s="100"/>
    </row>
    <row r="19" spans="4:27" x14ac:dyDescent="0.25">
      <c r="D19" s="39" t="s">
        <v>107</v>
      </c>
      <c r="F19" s="10"/>
      <c r="AA19" s="100"/>
    </row>
    <row r="20" spans="4:27" x14ac:dyDescent="0.25">
      <c r="D20" s="39" t="s">
        <v>166</v>
      </c>
      <c r="F20" s="10"/>
      <c r="AA20" s="100"/>
    </row>
    <row r="21" spans="4:27" x14ac:dyDescent="0.25">
      <c r="D21" s="39" t="s">
        <v>30</v>
      </c>
      <c r="F21" s="10"/>
      <c r="AA21" s="100"/>
    </row>
    <row r="22" spans="4:27" x14ac:dyDescent="0.25">
      <c r="D22" s="39" t="s">
        <v>147</v>
      </c>
      <c r="F22" s="10"/>
      <c r="AA22" s="100"/>
    </row>
    <row r="23" spans="4:27" x14ac:dyDescent="0.25">
      <c r="D23" s="76" t="s">
        <v>149</v>
      </c>
      <c r="F23" s="10"/>
      <c r="AA23" s="100"/>
    </row>
    <row r="24" spans="4:27" x14ac:dyDescent="0.25">
      <c r="D24" s="39" t="s">
        <v>96</v>
      </c>
      <c r="F24" s="10"/>
      <c r="AA24" s="100"/>
    </row>
    <row r="25" spans="4:27" x14ac:dyDescent="0.25">
      <c r="D25" s="39" t="s">
        <v>97</v>
      </c>
      <c r="F25" s="10"/>
      <c r="AA25" s="100"/>
    </row>
    <row r="26" spans="4:27" x14ac:dyDescent="0.25">
      <c r="D26" s="39" t="s">
        <v>34</v>
      </c>
      <c r="F26" s="10"/>
      <c r="AA26" s="100"/>
    </row>
    <row r="27" spans="4:27" x14ac:dyDescent="0.25">
      <c r="D27" s="76" t="s">
        <v>153</v>
      </c>
      <c r="F27" s="10"/>
      <c r="AA27" s="100"/>
    </row>
    <row r="28" spans="4:27" x14ac:dyDescent="0.25">
      <c r="D28" s="39" t="s">
        <v>180</v>
      </c>
      <c r="F28" s="10"/>
      <c r="AA28" s="100"/>
    </row>
    <row r="29" spans="4:27" x14ac:dyDescent="0.25">
      <c r="D29" s="39" t="s">
        <v>15</v>
      </c>
      <c r="F29" s="10"/>
      <c r="AA29" s="100"/>
    </row>
    <row r="30" spans="4:27" x14ac:dyDescent="0.25">
      <c r="D30" s="39" t="s">
        <v>19</v>
      </c>
      <c r="F30" s="10"/>
      <c r="AA30" s="100"/>
    </row>
    <row r="31" spans="4:27" x14ac:dyDescent="0.25">
      <c r="D31" s="39" t="s">
        <v>31</v>
      </c>
      <c r="F31" s="10"/>
      <c r="AA31" s="100"/>
    </row>
    <row r="32" spans="4:27" x14ac:dyDescent="0.25">
      <c r="D32" s="76" t="s">
        <v>16</v>
      </c>
      <c r="F32" s="10"/>
      <c r="AA32" s="100"/>
    </row>
    <row r="33" spans="4:27" x14ac:dyDescent="0.25">
      <c r="D33" s="76" t="s">
        <v>26</v>
      </c>
      <c r="F33" s="10"/>
      <c r="AA33" s="100"/>
    </row>
    <row r="34" spans="4:27" x14ac:dyDescent="0.25">
      <c r="D34" s="76" t="s">
        <v>12</v>
      </c>
      <c r="F34" s="9"/>
      <c r="AA34" s="100"/>
    </row>
    <row r="35" spans="4:27" x14ac:dyDescent="0.25">
      <c r="D35" s="76" t="s">
        <v>32</v>
      </c>
      <c r="F35" s="10"/>
      <c r="AA35" s="100"/>
    </row>
    <row r="36" spans="4:27" x14ac:dyDescent="0.25">
      <c r="D36" s="76" t="s">
        <v>14</v>
      </c>
      <c r="AA36" s="100"/>
    </row>
    <row r="37" spans="4:27" x14ac:dyDescent="0.25">
      <c r="D37" s="76" t="s">
        <v>9</v>
      </c>
      <c r="AA37" s="100"/>
    </row>
    <row r="38" spans="4:27" x14ac:dyDescent="0.25">
      <c r="D38" s="76" t="s">
        <v>17</v>
      </c>
      <c r="AA38" s="100"/>
    </row>
    <row r="39" spans="4:27" x14ac:dyDescent="0.25">
      <c r="D39" t="s">
        <v>102</v>
      </c>
      <c r="AA39" s="100"/>
    </row>
    <row r="40" spans="4:27" x14ac:dyDescent="0.25">
      <c r="D40" t="s">
        <v>103</v>
      </c>
      <c r="AA40" s="100"/>
    </row>
    <row r="41" spans="4:27" x14ac:dyDescent="0.25">
      <c r="D41" t="s">
        <v>7</v>
      </c>
      <c r="AA41" s="100"/>
    </row>
    <row r="42" spans="4:27" x14ac:dyDescent="0.25">
      <c r="D42" t="s">
        <v>18</v>
      </c>
      <c r="AA42" s="100"/>
    </row>
    <row r="43" spans="4:27" x14ac:dyDescent="0.25">
      <c r="D43" t="s">
        <v>1</v>
      </c>
      <c r="AA43" s="100"/>
    </row>
    <row r="44" spans="4:27" x14ac:dyDescent="0.25">
      <c r="D44" t="s">
        <v>33</v>
      </c>
      <c r="AA44" s="100"/>
    </row>
    <row r="45" spans="4:27" x14ac:dyDescent="0.25">
      <c r="AA45" s="100"/>
    </row>
    <row r="46" spans="4:27" x14ac:dyDescent="0.25">
      <c r="AA46" s="100"/>
    </row>
    <row r="47" spans="4:27" x14ac:dyDescent="0.25">
      <c r="D47" s="74">
        <v>1</v>
      </c>
      <c r="AA47" s="100"/>
    </row>
    <row r="48" spans="4:27" x14ac:dyDescent="0.25">
      <c r="D48" s="74" t="str">
        <f>INDEX(D2:D44,D47)</f>
        <v>All Malignant Neoplasms (excl. NMSC)</v>
      </c>
      <c r="AA48" s="100"/>
    </row>
    <row r="49" spans="4:27" x14ac:dyDescent="0.25">
      <c r="AA49" s="100"/>
    </row>
    <row r="50" spans="4:27" x14ac:dyDescent="0.25">
      <c r="AA50" s="100"/>
    </row>
    <row r="51" spans="4:27" x14ac:dyDescent="0.25">
      <c r="AA51" s="100"/>
    </row>
    <row r="52" spans="4:27" x14ac:dyDescent="0.25">
      <c r="AA52" s="100"/>
    </row>
    <row r="53" spans="4:27" x14ac:dyDescent="0.25">
      <c r="AA53" s="100"/>
    </row>
    <row r="54" spans="4:27" x14ac:dyDescent="0.25">
      <c r="AA54" s="100"/>
    </row>
    <row r="56" spans="4:27" x14ac:dyDescent="0.25">
      <c r="AA56" s="39"/>
    </row>
    <row r="57" spans="4:27" x14ac:dyDescent="0.25">
      <c r="D57" s="74"/>
      <c r="AA57" s="73"/>
    </row>
    <row r="58" spans="4:27" x14ac:dyDescent="0.25">
      <c r="D58" s="74"/>
      <c r="R58" s="10"/>
    </row>
    <row r="59" spans="4:27" x14ac:dyDescent="0.25">
      <c r="R59" s="20"/>
    </row>
    <row r="60" spans="4:27" x14ac:dyDescent="0.25">
      <c r="R60" s="10"/>
    </row>
    <row r="61" spans="4:27" x14ac:dyDescent="0.25">
      <c r="R61" s="73"/>
    </row>
    <row r="63" spans="4:27" x14ac:dyDescent="0.25">
      <c r="R63" s="10"/>
    </row>
    <row r="64" spans="4:27" x14ac:dyDescent="0.25">
      <c r="D64" s="39"/>
      <c r="R64" s="20"/>
    </row>
    <row r="65" spans="4:18" x14ac:dyDescent="0.25">
      <c r="D65" s="39"/>
      <c r="R65" s="10"/>
    </row>
    <row r="66" spans="4:18" x14ac:dyDescent="0.25">
      <c r="D66" s="39"/>
      <c r="R66" s="20"/>
    </row>
    <row r="67" spans="4:18" x14ac:dyDescent="0.25">
      <c r="D67" s="39"/>
    </row>
    <row r="68" spans="4:18" x14ac:dyDescent="0.25">
      <c r="D68" s="39"/>
    </row>
    <row r="69" spans="4:18" x14ac:dyDescent="0.25">
      <c r="D69" s="39"/>
    </row>
  </sheetData>
  <customSheetViews>
    <customSheetView guid="{4611C2BB-2855-47D1-8180-05177E376C54}" state="veryHidden">
      <selection sqref="A1:IV65536"/>
      <pageMargins left="0.7" right="0.7" top="0.75" bottom="0.75" header="0.3" footer="0.3"/>
      <pageSetup paperSize="9" orientation="portrait" r:id="rId1"/>
    </customSheetView>
    <customSheetView guid="{7DCD1B54-9EC3-4A1D-8C85-3B1D59C71ADF}" state="veryHidden">
      <selection sqref="A1:IV65536"/>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vt:lpstr>
      <vt:lpstr>Introduction</vt:lpstr>
      <vt:lpstr>Information</vt:lpstr>
      <vt:lpstr>Incidence by year</vt:lpstr>
      <vt:lpstr>Percent by Route - Overall</vt:lpstr>
      <vt:lpstr>'Percent by Route - Overall'!cancersites</vt:lpstr>
      <vt:lpstr>cancersites</vt:lpstr>
      <vt:lpstr>ethnicity</vt:lpstr>
      <vt:lpstr>surv_month</vt:lpstr>
      <vt:lpstr>survival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Routes to Diagnosis 2006-2013</dc:title>
  <dc:creator>Sam Johnson</dc:creator>
  <cp:keywords>Routes to Diagnosis</cp:keywords>
  <cp:lastModifiedBy>Sam Winters</cp:lastModifiedBy>
  <cp:lastPrinted>2012-10-23T12:39:01Z</cp:lastPrinted>
  <dcterms:created xsi:type="dcterms:W3CDTF">2010-08-17T08:49:25Z</dcterms:created>
  <dcterms:modified xsi:type="dcterms:W3CDTF">2018-09-24T11:24:37Z</dcterms:modified>
</cp:coreProperties>
</file>